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05" windowWidth="14670" windowHeight="6090"/>
  </bookViews>
  <sheets>
    <sheet name="2017 FALİYET VE BÜTÇE " sheetId="1" r:id="rId1"/>
  </sheets>
  <definedNames>
    <definedName name="_xlnm.Print_Area" localSheetId="0">'2017 FALİYET VE BÜTÇE '!$A$1:$I$266</definedName>
  </definedNames>
  <calcPr calcId="145621"/>
</workbook>
</file>

<file path=xl/calcChain.xml><?xml version="1.0" encoding="utf-8"?>
<calcChain xmlns="http://schemas.openxmlformats.org/spreadsheetml/2006/main">
  <c r="F264" i="1" l="1"/>
  <c r="C249" i="1"/>
  <c r="G248" i="1"/>
  <c r="G247" i="1"/>
  <c r="H248" i="1" s="1"/>
  <c r="I248" i="1" s="1"/>
  <c r="G246" i="1"/>
  <c r="H246" i="1" s="1"/>
  <c r="I246" i="1" s="1"/>
  <c r="G245" i="1"/>
  <c r="G244" i="1"/>
  <c r="G243" i="1"/>
  <c r="H243" i="1" s="1"/>
  <c r="G242" i="1"/>
  <c r="G241" i="1"/>
  <c r="G240" i="1"/>
  <c r="C236" i="1"/>
  <c r="G235" i="1"/>
  <c r="H235" i="1" s="1"/>
  <c r="G234" i="1"/>
  <c r="H234" i="1" s="1"/>
  <c r="G233" i="1"/>
  <c r="H233" i="1" s="1"/>
  <c r="G232" i="1"/>
  <c r="G231" i="1"/>
  <c r="H231" i="1" s="1"/>
  <c r="C225" i="1"/>
  <c r="G224" i="1"/>
  <c r="G223" i="1"/>
  <c r="G222" i="1"/>
  <c r="G221" i="1"/>
  <c r="H221" i="1" s="1"/>
  <c r="G220" i="1"/>
  <c r="H220" i="1" s="1"/>
  <c r="G219" i="1"/>
  <c r="H219" i="1" s="1"/>
  <c r="G218" i="1"/>
  <c r="G217" i="1"/>
  <c r="C213" i="1"/>
  <c r="G212" i="1"/>
  <c r="G211" i="1"/>
  <c r="H212" i="1" s="1"/>
  <c r="I212" i="1" s="1"/>
  <c r="G210" i="1"/>
  <c r="H210" i="1" s="1"/>
  <c r="I210" i="1" s="1"/>
  <c r="G209" i="1"/>
  <c r="H209" i="1" s="1"/>
  <c r="G208" i="1"/>
  <c r="H208" i="1" s="1"/>
  <c r="G207" i="1"/>
  <c r="H207" i="1" s="1"/>
  <c r="C203" i="1"/>
  <c r="G202" i="1"/>
  <c r="G201" i="1"/>
  <c r="G200" i="1"/>
  <c r="H200" i="1" s="1"/>
  <c r="G199" i="1"/>
  <c r="G198" i="1"/>
  <c r="G197" i="1"/>
  <c r="G196" i="1"/>
  <c r="H196" i="1" s="1"/>
  <c r="G195" i="1"/>
  <c r="C190" i="1"/>
  <c r="G189" i="1"/>
  <c r="G188" i="1"/>
  <c r="G187" i="1"/>
  <c r="H187" i="1" s="1"/>
  <c r="G186" i="1"/>
  <c r="H186" i="1" s="1"/>
  <c r="G185" i="1"/>
  <c r="H185" i="1" s="1"/>
  <c r="H184" i="1"/>
  <c r="G184" i="1"/>
  <c r="C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H165" i="1" s="1"/>
  <c r="G164" i="1"/>
  <c r="G163" i="1"/>
  <c r="G162" i="1"/>
  <c r="G161" i="1"/>
  <c r="G160" i="1"/>
  <c r="G159" i="1"/>
  <c r="G158" i="1"/>
  <c r="H160" i="1" s="1"/>
  <c r="C153" i="1"/>
  <c r="G152" i="1"/>
  <c r="G151" i="1"/>
  <c r="H150" i="1"/>
  <c r="I150" i="1" s="1"/>
  <c r="G150" i="1"/>
  <c r="G149" i="1"/>
  <c r="G148" i="1"/>
  <c r="H149" i="1" s="1"/>
  <c r="G147" i="1"/>
  <c r="H147" i="1" s="1"/>
  <c r="G146" i="1"/>
  <c r="G145" i="1"/>
  <c r="C140" i="1"/>
  <c r="G139" i="1"/>
  <c r="G138" i="1"/>
  <c r="G137" i="1"/>
  <c r="H137" i="1" s="1"/>
  <c r="I137" i="1" s="1"/>
  <c r="G136" i="1"/>
  <c r="H136" i="1" s="1"/>
  <c r="G135" i="1"/>
  <c r="H135" i="1" s="1"/>
  <c r="G134" i="1"/>
  <c r="G133" i="1"/>
  <c r="C129" i="1"/>
  <c r="G128" i="1"/>
  <c r="G127" i="1"/>
  <c r="G126" i="1"/>
  <c r="G125" i="1"/>
  <c r="G124" i="1"/>
  <c r="H124" i="1" s="1"/>
  <c r="I124" i="1" s="1"/>
  <c r="G123" i="1"/>
  <c r="G122" i="1"/>
  <c r="H123" i="1" s="1"/>
  <c r="G121" i="1"/>
  <c r="H121" i="1" s="1"/>
  <c r="G120" i="1"/>
  <c r="G119" i="1"/>
  <c r="C114" i="1"/>
  <c r="G113" i="1"/>
  <c r="G112" i="1"/>
  <c r="G111" i="1"/>
  <c r="H111" i="1" s="1"/>
  <c r="G110" i="1"/>
  <c r="G109" i="1"/>
  <c r="H110" i="1" s="1"/>
  <c r="G108" i="1"/>
  <c r="H108" i="1" s="1"/>
  <c r="G107" i="1"/>
  <c r="H107" i="1" s="1"/>
  <c r="C104" i="1"/>
  <c r="G103" i="1"/>
  <c r="G102" i="1"/>
  <c r="G101" i="1"/>
  <c r="H101" i="1" s="1"/>
  <c r="G100" i="1"/>
  <c r="G99" i="1"/>
  <c r="C96" i="1"/>
  <c r="G95" i="1"/>
  <c r="G94" i="1"/>
  <c r="H95" i="1" s="1"/>
  <c r="I95" i="1" s="1"/>
  <c r="G93" i="1"/>
  <c r="H93" i="1" s="1"/>
  <c r="I93" i="1" s="1"/>
  <c r="G92" i="1"/>
  <c r="H92" i="1" s="1"/>
  <c r="G91" i="1"/>
  <c r="H91" i="1" s="1"/>
  <c r="G90" i="1"/>
  <c r="C86" i="1"/>
  <c r="G85" i="1"/>
  <c r="G84" i="1"/>
  <c r="G83" i="1"/>
  <c r="H83" i="1" s="1"/>
  <c r="I83" i="1" s="1"/>
  <c r="G82" i="1"/>
  <c r="G81" i="1"/>
  <c r="G80" i="1"/>
  <c r="G79" i="1"/>
  <c r="H79" i="1" s="1"/>
  <c r="G78" i="1"/>
  <c r="G77" i="1"/>
  <c r="C71" i="1"/>
  <c r="G70" i="1"/>
  <c r="G69" i="1"/>
  <c r="G68" i="1"/>
  <c r="H68" i="1" s="1"/>
  <c r="I68" i="1" s="1"/>
  <c r="G67" i="1"/>
  <c r="H67" i="1" s="1"/>
  <c r="G66" i="1"/>
  <c r="H66" i="1" s="1"/>
  <c r="G65" i="1"/>
  <c r="H65" i="1" s="1"/>
  <c r="C61" i="1"/>
  <c r="G60" i="1"/>
  <c r="G59" i="1"/>
  <c r="H60" i="1" s="1"/>
  <c r="I60" i="1" s="1"/>
  <c r="G58" i="1"/>
  <c r="H58" i="1" s="1"/>
  <c r="I58" i="1" s="1"/>
  <c r="G57" i="1"/>
  <c r="G56" i="1"/>
  <c r="H57" i="1" s="1"/>
  <c r="G55" i="1"/>
  <c r="H55" i="1" s="1"/>
  <c r="G54" i="1"/>
  <c r="H54" i="1" s="1"/>
  <c r="G53" i="1"/>
  <c r="G52" i="1"/>
  <c r="C47" i="1"/>
  <c r="G46" i="1"/>
  <c r="G45" i="1"/>
  <c r="G44" i="1"/>
  <c r="H44" i="1" s="1"/>
  <c r="G43" i="1"/>
  <c r="H42" i="1"/>
  <c r="G42" i="1"/>
  <c r="G41" i="1"/>
  <c r="H41" i="1" s="1"/>
  <c r="G40" i="1"/>
  <c r="G39" i="1"/>
  <c r="G38" i="1"/>
  <c r="C33" i="1"/>
  <c r="G32" i="1"/>
  <c r="G31" i="1"/>
  <c r="G30" i="1"/>
  <c r="H30" i="1" s="1"/>
  <c r="I30" i="1" s="1"/>
  <c r="G29" i="1"/>
  <c r="G28" i="1"/>
  <c r="G27" i="1"/>
  <c r="G26" i="1"/>
  <c r="H26" i="1" s="1"/>
  <c r="G25" i="1"/>
  <c r="G24" i="1"/>
  <c r="H25" i="1" s="1"/>
  <c r="C19" i="1"/>
  <c r="G18" i="1"/>
  <c r="G17" i="1"/>
  <c r="G16" i="1"/>
  <c r="H16" i="1" s="1"/>
  <c r="G15" i="1"/>
  <c r="H15" i="1" s="1"/>
  <c r="G14" i="1"/>
  <c r="G13" i="1"/>
  <c r="G12" i="1"/>
  <c r="G11" i="1"/>
  <c r="G10" i="1"/>
  <c r="H10" i="1" s="1"/>
  <c r="G9" i="1"/>
  <c r="G8" i="1"/>
  <c r="G7" i="1"/>
  <c r="G6" i="1"/>
  <c r="G5" i="1"/>
  <c r="G19" i="1" s="1"/>
  <c r="H103" i="1" l="1"/>
  <c r="G236" i="1"/>
  <c r="H78" i="1"/>
  <c r="H245" i="1"/>
  <c r="H242" i="1"/>
  <c r="H61" i="1"/>
  <c r="G47" i="1"/>
  <c r="G61" i="1"/>
  <c r="G96" i="1"/>
  <c r="G129" i="1"/>
  <c r="G153" i="1"/>
  <c r="H169" i="1"/>
  <c r="G203" i="1"/>
  <c r="H213" i="1"/>
  <c r="H218" i="1"/>
  <c r="H224" i="1"/>
  <c r="I224" i="1" s="1"/>
  <c r="I225" i="1" s="1"/>
  <c r="G249" i="1"/>
  <c r="H14" i="1"/>
  <c r="H19" i="1" s="1"/>
  <c r="H32" i="1"/>
  <c r="I32" i="1" s="1"/>
  <c r="I33" i="1" s="1"/>
  <c r="H40" i="1"/>
  <c r="H46" i="1"/>
  <c r="I46" i="1" s="1"/>
  <c r="I47" i="1" s="1"/>
  <c r="H85" i="1"/>
  <c r="I85" i="1" s="1"/>
  <c r="I86" i="1" s="1"/>
  <c r="H90" i="1"/>
  <c r="H113" i="1"/>
  <c r="H114" i="1" s="1"/>
  <c r="H134" i="1"/>
  <c r="H140" i="1" s="1"/>
  <c r="H139" i="1"/>
  <c r="I139" i="1" s="1"/>
  <c r="I140" i="1" s="1"/>
  <c r="G190" i="1"/>
  <c r="H189" i="1"/>
  <c r="H195" i="1"/>
  <c r="H199" i="1"/>
  <c r="H202" i="1"/>
  <c r="I203" i="1" s="1"/>
  <c r="I71" i="1"/>
  <c r="H190" i="1"/>
  <c r="H249" i="1"/>
  <c r="H9" i="1"/>
  <c r="G33" i="1"/>
  <c r="H29" i="1"/>
  <c r="H33" i="1" s="1"/>
  <c r="H70" i="1"/>
  <c r="I70" i="1" s="1"/>
  <c r="G86" i="1"/>
  <c r="H82" i="1"/>
  <c r="G104" i="1"/>
  <c r="G114" i="1"/>
  <c r="H126" i="1"/>
  <c r="I126" i="1" s="1"/>
  <c r="I129" i="1" s="1"/>
  <c r="H151" i="1"/>
  <c r="I152" i="1" s="1"/>
  <c r="I153" i="1" s="1"/>
  <c r="H172" i="1"/>
  <c r="I172" i="1" s="1"/>
  <c r="I180" i="1" s="1"/>
  <c r="H179" i="1"/>
  <c r="I179" i="1" s="1"/>
  <c r="H232" i="1"/>
  <c r="H236" i="1" s="1"/>
  <c r="H47" i="1"/>
  <c r="I61" i="1"/>
  <c r="H71" i="1"/>
  <c r="H96" i="1"/>
  <c r="I96" i="1"/>
  <c r="I213" i="1"/>
  <c r="I249" i="1"/>
  <c r="G71" i="1"/>
  <c r="H120" i="1"/>
  <c r="H129" i="1" s="1"/>
  <c r="G140" i="1"/>
  <c r="G180" i="1"/>
  <c r="G213" i="1"/>
  <c r="G225" i="1"/>
  <c r="H99" i="1"/>
  <c r="H104" i="1" s="1"/>
  <c r="H146" i="1"/>
  <c r="H153" i="1" s="1"/>
  <c r="H203" i="1" l="1"/>
  <c r="G250" i="1"/>
  <c r="F265" i="1" s="1"/>
  <c r="H86" i="1"/>
  <c r="I250" i="1"/>
  <c r="H180" i="1"/>
  <c r="H225" i="1"/>
  <c r="H250" i="1" l="1"/>
</calcChain>
</file>

<file path=xl/sharedStrings.xml><?xml version="1.0" encoding="utf-8"?>
<sst xmlns="http://schemas.openxmlformats.org/spreadsheetml/2006/main" count="698" uniqueCount="144">
  <si>
    <t xml:space="preserve">TÜRKİYE BEDENSEL ENGELLİLER SPOR FEDERASYONU </t>
  </si>
  <si>
    <t xml:space="preserve"> 2017 YILI FAALİYET PROGRAMI  VE TAHMİNİ BÜTÇE TASLAĞI </t>
  </si>
  <si>
    <t xml:space="preserve">AMPUTE FUTBOL </t>
  </si>
  <si>
    <t>S.NO</t>
  </si>
  <si>
    <t>FAALİYETİN ADI</t>
  </si>
  <si>
    <t xml:space="preserve">FAAL. ADEDİ </t>
  </si>
  <si>
    <t xml:space="preserve">YERİ </t>
  </si>
  <si>
    <t xml:space="preserve">TARİHİ </t>
  </si>
  <si>
    <t xml:space="preserve">BÜTÇESİ </t>
  </si>
  <si>
    <t xml:space="preserve">TOPLAM BÜTÇE </t>
  </si>
  <si>
    <t xml:space="preserve">SÜPER LİG MÜSABAKALARI </t>
  </si>
  <si>
    <t>Muhtelif</t>
  </si>
  <si>
    <t xml:space="preserve">1. LİG MÜSABAKALARI </t>
  </si>
  <si>
    <t>SÜPER LİGE YÜKSELME PLAY OF MÜS.</t>
  </si>
  <si>
    <t xml:space="preserve">FEDERASYON KUPASI </t>
  </si>
  <si>
    <t xml:space="preserve">FİKSTÜR ÇEKİMİ VE KULÜP BAŞK. TOPL. </t>
  </si>
  <si>
    <t xml:space="preserve">MHK EĞİTİM TEKNİK KURUL TOPLANTILARI </t>
  </si>
  <si>
    <t>ANTRENÖR KURSU 1.2.3 KADEME</t>
  </si>
  <si>
    <t xml:space="preserve">KULÜP ANTRENÖRLERİ EĞİTİM SEMİNERİ </t>
  </si>
  <si>
    <t xml:space="preserve">HAKEM VE GÖZLEMCİ SEMİNERLERİ  </t>
  </si>
  <si>
    <t xml:space="preserve">SPORCU EĞİTİM VE GELİŞİM KAMPI </t>
  </si>
  <si>
    <t xml:space="preserve">MİLLİ TAKIM  HAZIRLIK KAMPI </t>
  </si>
  <si>
    <t>ULUSLARARASI TURNUVA</t>
  </si>
  <si>
    <t>DÜNYA ŞAMPİYONASI</t>
  </si>
  <si>
    <t>AVRUPA  ŞAMPİYONASI</t>
  </si>
  <si>
    <t xml:space="preserve">Antalya </t>
  </si>
  <si>
    <t xml:space="preserve">Ekim </t>
  </si>
  <si>
    <t xml:space="preserve">FAALİYET TOPLAMI </t>
  </si>
  <si>
    <t>TOPLAM</t>
  </si>
  <si>
    <t xml:space="preserve">ATICILIK </t>
  </si>
  <si>
    <t>TÜRKİYE ŞAMPİYONASI HAVALI SİLAHLAR</t>
  </si>
  <si>
    <t>TÜRKİYE ŞAMPİYONASI ATEŞLİ SİLAHLAR</t>
  </si>
  <si>
    <t xml:space="preserve">ANTRENÖRLÜK KURSU 1.2. KADEME </t>
  </si>
  <si>
    <t xml:space="preserve"> ANTRENÖR VE HAKEM  EĞT. GEL. SEMİNERİ </t>
  </si>
  <si>
    <t xml:space="preserve">MİLLİ TAKIM HAZIRLIK KAMPI    </t>
  </si>
  <si>
    <t xml:space="preserve">ULUSLARARASI TURNUVA </t>
  </si>
  <si>
    <t xml:space="preserve"> DÜNYA KUPASI </t>
  </si>
  <si>
    <t xml:space="preserve">ATLETİZM </t>
  </si>
  <si>
    <t>TÜRKİYE ŞAMPİYONASI (Ferdi )</t>
  </si>
  <si>
    <t>TÜRKİYE ŞAMPİYONASI (Kulüplerarası)</t>
  </si>
  <si>
    <t xml:space="preserve">TÜRKİYE ŞAMPİYONASI (Salon) </t>
  </si>
  <si>
    <t xml:space="preserve">MHK,EĞİTİM VE TEKNİK KURUL TOPLANTILARI </t>
  </si>
  <si>
    <t xml:space="preserve">1. KADEME ANTRENÖR KURS </t>
  </si>
  <si>
    <t xml:space="preserve"> MİLLİ TAKIM KAMPI </t>
  </si>
  <si>
    <t xml:space="preserve"> ULUSLARASI TURNUVA </t>
  </si>
  <si>
    <t xml:space="preserve">DÜNYA ŞAMPİYONASI </t>
  </si>
  <si>
    <t xml:space="preserve">BADMİNTON </t>
  </si>
  <si>
    <t xml:space="preserve">TÜRKİYE ŞAMPİYONASI 1. ETAP </t>
  </si>
  <si>
    <t xml:space="preserve">TÜRKİYE ŞAMPİYONASI 2. ETAP </t>
  </si>
  <si>
    <t>YURTİÇİ  ULUSLARARASI TURNUVA</t>
  </si>
  <si>
    <t xml:space="preserve">2. KADEME ANTRENÖR KURSU </t>
  </si>
  <si>
    <t xml:space="preserve">MİLLİ TAKIM HAZIRLIK KAMPI </t>
  </si>
  <si>
    <t xml:space="preserve">DÜNYA   ŞAMPİYONASI </t>
  </si>
  <si>
    <t>BİLEK GÜREŞİ</t>
  </si>
  <si>
    <t xml:space="preserve">TÜRKİYE ŞAMPİYONASI </t>
  </si>
  <si>
    <t xml:space="preserve">MİLLİ TAKIM HAZIRLIK KAMPI  </t>
  </si>
  <si>
    <t xml:space="preserve">AVRUPA  ŞAMPİYONASI </t>
  </si>
  <si>
    <t xml:space="preserve">BOCCIA </t>
  </si>
  <si>
    <t xml:space="preserve">BÖLGESEL A VE B GRUPLARI ŞAMPİYONASI </t>
  </si>
  <si>
    <t xml:space="preserve">TEKNİK, EĞİTİM MHK KURULU TOPLANTILARI </t>
  </si>
  <si>
    <t xml:space="preserve">1.KADEME ANTRENÖR KURSU </t>
  </si>
  <si>
    <t xml:space="preserve">ANTRENÖR VE HAKEM GELİŞİM SEMİNERLERİ </t>
  </si>
  <si>
    <t xml:space="preserve">ULUSLAR ARASI TUNUVA </t>
  </si>
  <si>
    <t xml:space="preserve">HALTER </t>
  </si>
  <si>
    <t xml:space="preserve">HALTER TÜRKİYE ŞAMPİYONASI </t>
  </si>
  <si>
    <t xml:space="preserve">SPORCU EĞİTİM VE GELİŞİM SEMİNERİ </t>
  </si>
  <si>
    <t>KANO</t>
  </si>
  <si>
    <t xml:space="preserve">KAYAK </t>
  </si>
  <si>
    <t xml:space="preserve">ANTRENÖR KURSU </t>
  </si>
  <si>
    <t xml:space="preserve">MİLLİ TAKIM KAMPI </t>
  </si>
  <si>
    <t xml:space="preserve">ULUSLAR ARASI TURNUVA </t>
  </si>
  <si>
    <t>MASA TENİSİ</t>
  </si>
  <si>
    <t xml:space="preserve">Muhtelif </t>
  </si>
  <si>
    <t xml:space="preserve">TÜRKİYE  KUPASI </t>
  </si>
  <si>
    <t xml:space="preserve">1. KADEME ANTRENÖR KURSU </t>
  </si>
  <si>
    <t xml:space="preserve">MİLLİ  TAKIM HAZIRLIK KAMPI </t>
  </si>
  <si>
    <t xml:space="preserve">İKİLİ MİLLİ TAKIM KAMPI </t>
  </si>
  <si>
    <t xml:space="preserve">OKÇULUK </t>
  </si>
  <si>
    <t xml:space="preserve">AÇIK HAVA TÜRKİYE ŞAMPİYONASI </t>
  </si>
  <si>
    <t>ULUSLARARASI    TURNUVA</t>
  </si>
  <si>
    <t xml:space="preserve">OTURARAK VOLEYBOL </t>
  </si>
  <si>
    <t xml:space="preserve">TÜRKİYE ŞAMPİYONASI  2 ETAPLI </t>
  </si>
  <si>
    <t>FEDERASYON KUPASI</t>
  </si>
  <si>
    <t>HAKEM SEMİNERİ</t>
  </si>
  <si>
    <t xml:space="preserve">MİLLİ TAKIM HAZIRLIK  KAMPI </t>
  </si>
  <si>
    <t>ULUSLAR ARASI TURNUVA</t>
  </si>
  <si>
    <t xml:space="preserve">TEKERLEKLİ SANDALYE BASKETBOL </t>
  </si>
  <si>
    <t xml:space="preserve">BAYANLAR TÜRKİYE ŞAMPİYONASI </t>
  </si>
  <si>
    <t xml:space="preserve">1.LİG MÜSABAKALARI </t>
  </si>
  <si>
    <t xml:space="preserve">2.LİG MÜSABAKALARI </t>
  </si>
  <si>
    <t xml:space="preserve">BÖLGESEL LİG MÜSABAKALARI </t>
  </si>
  <si>
    <t xml:space="preserve">BÖLGESEL LİG PLAY OFF MÜSABAKALARI </t>
  </si>
  <si>
    <t xml:space="preserve">HAKEM VE GÖZLEMCİ SEMİNERİ </t>
  </si>
  <si>
    <t>HAKEM KURSU</t>
  </si>
  <si>
    <t>1.2.3. ANTRENÖR KURSU</t>
  </si>
  <si>
    <t xml:space="preserve">ERKEK A MİLLİ TAK. KAMPI </t>
  </si>
  <si>
    <t xml:space="preserve">BAYAN A  MİLLİ TAKIM KAMPI </t>
  </si>
  <si>
    <t xml:space="preserve">U 23  GENÇ. MİLLİ TAKIM  KAMPI </t>
  </si>
  <si>
    <t xml:space="preserve">U 18  YILDIZ  MİLLİ TAKIM  KAMPI </t>
  </si>
  <si>
    <t xml:space="preserve">ERKEK  A MİLLİ TAK. ULUS. TURN. </t>
  </si>
  <si>
    <t>BYN. MİL. TAK.  ULUSLARARASI  TUR.</t>
  </si>
  <si>
    <t xml:space="preserve">U 23 GENÇ ERK. ULUS. TURNUVA  </t>
  </si>
  <si>
    <t xml:space="preserve">U 18 YILDIZ M.TAKIM  ULUS. TURN. </t>
  </si>
  <si>
    <t>A ERKEK DÜNYA ŞAMPİYONASI</t>
  </si>
  <si>
    <t>U 23 DÜNYA ŞAMPİYONASI</t>
  </si>
  <si>
    <t xml:space="preserve">TEKERLEKLİ SANDALYE CURLİNG </t>
  </si>
  <si>
    <t>TEKERLEKLİ SANDALYE DANS</t>
  </si>
  <si>
    <t xml:space="preserve">TEKNİK,EĞİTİM VE MHK KURULU TOPLANTILARI </t>
  </si>
  <si>
    <t>HAKEM GELİŞİM  SEMİNERİ</t>
  </si>
  <si>
    <t xml:space="preserve"> ULUSLARARASI TURNUVA </t>
  </si>
  <si>
    <t xml:space="preserve">DÜNYA  ŞAMPİYONASI </t>
  </si>
  <si>
    <t xml:space="preserve">TEKERLEKLİ SANDALYE  ESKRİM </t>
  </si>
  <si>
    <t xml:space="preserve">TEKERLEKLİ SANDALYE TENİS </t>
  </si>
  <si>
    <t>AVRUPA ELEMELERİ</t>
  </si>
  <si>
    <t>TEKNİK,EĞİTİM, MERKEZ HAKEM KURULU TOP.</t>
  </si>
  <si>
    <t xml:space="preserve">MİLLİ TAKIM  KAMPI </t>
  </si>
  <si>
    <t>ULUSLAR ARASI TURNUVA  Bayanlar</t>
  </si>
  <si>
    <t xml:space="preserve">ULUSLAR ARASI TURNUVA  Erkekler </t>
  </si>
  <si>
    <t xml:space="preserve">DÜNYA KUPASI MÜSABAKALARI </t>
  </si>
  <si>
    <t xml:space="preserve">YELKEN </t>
  </si>
  <si>
    <t>MUHTELİF</t>
  </si>
  <si>
    <t xml:space="preserve">EĞİTİM, TEKNİK, MHK KURUL TOPLANTILARI </t>
  </si>
  <si>
    <t xml:space="preserve">ULUSLAR ARASI ŞAMPİYONA                       </t>
  </si>
  <si>
    <t xml:space="preserve">YÜZME </t>
  </si>
  <si>
    <t>TÜRKİYE ŞAMPİYONASI KISA KULVAR</t>
  </si>
  <si>
    <t xml:space="preserve">TÜRKİYE ŞAMPİYONASI UZUN KULVAR </t>
  </si>
  <si>
    <t xml:space="preserve">YAŞ GRUPLARI TÜRKİYE ŞAMPİYONASI </t>
  </si>
  <si>
    <t xml:space="preserve">ANTRENÖRLÜK KURSU 1.KADEME </t>
  </si>
  <si>
    <t xml:space="preserve">MİLLİ TAKIM KAMPI  </t>
  </si>
  <si>
    <t>FAALİYETLER TOPLAMI</t>
  </si>
  <si>
    <t xml:space="preserve">DİĞER  GİDERLER </t>
  </si>
  <si>
    <t xml:space="preserve">DEMİRBAŞ GİDERLERİ </t>
  </si>
  <si>
    <t xml:space="preserve">OFİS KİRA GİDERLERİ </t>
  </si>
  <si>
    <t xml:space="preserve">ELEK., SU, TELEFON, YAKIT, VB. </t>
  </si>
  <si>
    <t xml:space="preserve">PERSONEL GİDERLERİ </t>
  </si>
  <si>
    <t xml:space="preserve">ARAÇ  GİDERLERİ (AKARYAKIT, TAMİR, BAKIM VB.) </t>
  </si>
  <si>
    <t xml:space="preserve">DİĞER TOPLANTI VE İNCELEMELER </t>
  </si>
  <si>
    <t xml:space="preserve">DOPİNG ANALİZ GİDERLERİ </t>
  </si>
  <si>
    <t xml:space="preserve">MALZEME ALIMLARI </t>
  </si>
  <si>
    <t xml:space="preserve">ÖDÜL GİDERLERİ </t>
  </si>
  <si>
    <t>DİĞER GİDERLER</t>
  </si>
  <si>
    <t>ALTYAPI ÇALIŞMALARI VE GİDERLERİ</t>
  </si>
  <si>
    <t>DİĞER GİDERLER TOPLAMI</t>
  </si>
  <si>
    <t xml:space="preserve">GENEL TOPLAM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</si>
</sst>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T_L"/>
  </numFmts>
  <fonts count="18" x14ac:knownFonts="1">
    <font>
      <sz val="11"/>
      <color theme="1"/>
      <name val="Calibri"/>
      <family val="2"/>
      <charset val="162"/>
      <scheme val="minor"/>
    </font>
    <font>
      <b/>
      <sz val="18"/>
      <color indexed="8"/>
      <name val="Times New Roman"/>
      <family val="1"/>
      <charset val="162"/>
    </font>
    <font>
      <sz val="13"/>
      <color indexed="8"/>
      <name val="Calibri"/>
      <family val="2"/>
      <charset val="162"/>
    </font>
    <font>
      <b/>
      <sz val="18"/>
      <color indexed="10"/>
      <name val="Times New Roman"/>
      <family val="1"/>
      <charset val="162"/>
    </font>
    <font>
      <sz val="13"/>
      <color indexed="8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b/>
      <sz val="13"/>
      <color indexed="10"/>
      <name val="Times New Roman"/>
      <family val="1"/>
      <charset val="162"/>
    </font>
    <font>
      <sz val="13"/>
      <name val="Times New Roman"/>
      <family val="1"/>
      <charset val="162"/>
    </font>
    <font>
      <sz val="14"/>
      <name val="Times New Roman"/>
      <family val="1"/>
      <charset val="162"/>
    </font>
    <font>
      <sz val="14"/>
      <name val="Calibri"/>
      <family val="2"/>
      <charset val="162"/>
    </font>
    <font>
      <b/>
      <sz val="16"/>
      <color indexed="10"/>
      <name val="Times New Roman"/>
      <family val="1"/>
      <charset val="162"/>
    </font>
    <font>
      <sz val="12"/>
      <name val="Times New Roman"/>
      <family val="1"/>
      <charset val="162"/>
    </font>
    <font>
      <sz val="13"/>
      <color indexed="10"/>
      <name val="Times New Roman"/>
      <family val="1"/>
      <charset val="162"/>
    </font>
    <font>
      <b/>
      <sz val="14"/>
      <color indexed="10"/>
      <name val="Calibri"/>
      <family val="2"/>
      <charset val="162"/>
    </font>
    <font>
      <b/>
      <sz val="16"/>
      <color indexed="8"/>
      <name val="Times New Roman"/>
      <family val="1"/>
      <charset val="162"/>
    </font>
    <font>
      <b/>
      <sz val="20"/>
      <color indexed="10"/>
      <name val="Times New Roman"/>
      <family val="1"/>
      <charset val="162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18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shrinkToFit="1"/>
    </xf>
    <xf numFmtId="0" fontId="6" fillId="2" borderId="3" xfId="0" applyFont="1" applyFill="1" applyBorder="1" applyAlignment="1">
      <alignment shrinkToFi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shrinkToFit="1"/>
    </xf>
    <xf numFmtId="0" fontId="6" fillId="2" borderId="3" xfId="0" applyFont="1" applyFill="1" applyBorder="1" applyAlignment="1">
      <alignment horizontal="right" shrinkToFit="1"/>
    </xf>
    <xf numFmtId="4" fontId="6" fillId="2" borderId="3" xfId="0" applyNumberFormat="1" applyFont="1" applyFill="1" applyBorder="1" applyAlignment="1">
      <alignment horizontal="right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 shrinkToFi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left" vertical="center" shrinkToFit="1" readingOrder="1"/>
    </xf>
    <xf numFmtId="164" fontId="4" fillId="2" borderId="3" xfId="0" applyNumberFormat="1" applyFont="1" applyFill="1" applyBorder="1" applyAlignment="1">
      <alignment horizontal="right" vertical="center" shrinkToFit="1"/>
    </xf>
    <xf numFmtId="4" fontId="4" fillId="2" borderId="3" xfId="0" applyNumberFormat="1" applyFont="1" applyFill="1" applyBorder="1" applyAlignment="1">
      <alignment horizontal="right" vertical="center" shrinkToFit="1"/>
    </xf>
    <xf numFmtId="4" fontId="4" fillId="2" borderId="0" xfId="0" applyNumberFormat="1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 wrapText="1" readingOrder="1"/>
    </xf>
    <xf numFmtId="4" fontId="3" fillId="2" borderId="3" xfId="0" applyNumberFormat="1" applyFont="1" applyFill="1" applyBorder="1" applyAlignment="1">
      <alignment horizontal="right" vertical="center" shrinkToFit="1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shrinkToFit="1" readingOrder="1"/>
    </xf>
    <xf numFmtId="0" fontId="3" fillId="2" borderId="0" xfId="0" applyFont="1" applyFill="1" applyBorder="1" applyAlignment="1">
      <alignment horizontal="right" vertical="center" wrapText="1" readingOrder="1"/>
    </xf>
    <xf numFmtId="4" fontId="3" fillId="2" borderId="0" xfId="0" applyNumberFormat="1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vertical="center" wrapText="1" shrinkToFit="1" readingOrder="1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4" fontId="4" fillId="2" borderId="0" xfId="0" applyNumberFormat="1" applyFont="1" applyFill="1" applyBorder="1" applyAlignment="1">
      <alignment horizontal="right" vertical="center" shrinkToFit="1"/>
    </xf>
    <xf numFmtId="49" fontId="4" fillId="2" borderId="3" xfId="0" applyNumberFormat="1" applyFont="1" applyFill="1" applyBorder="1" applyAlignment="1">
      <alignment horizontal="left" vertical="center" shrinkToFit="1" readingOrder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64" fontId="4" fillId="2" borderId="3" xfId="0" applyNumberFormat="1" applyFont="1" applyFill="1" applyBorder="1" applyAlignment="1">
      <alignment horizontal="center" vertical="center" shrinkToFit="1"/>
    </xf>
    <xf numFmtId="4" fontId="4" fillId="2" borderId="3" xfId="0" applyNumberFormat="1" applyFont="1" applyFill="1" applyBorder="1" applyAlignment="1">
      <alignment horizontal="center" vertical="center" shrinkToFit="1"/>
    </xf>
    <xf numFmtId="4" fontId="4" fillId="2" borderId="3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horizontal="center" vertical="center" shrinkToFit="1" readingOrder="1"/>
    </xf>
    <xf numFmtId="0" fontId="7" fillId="2" borderId="0" xfId="0" applyFont="1" applyFill="1" applyBorder="1" applyAlignment="1">
      <alignment horizontal="right" vertical="center" wrapText="1" readingOrder="1"/>
    </xf>
    <xf numFmtId="4" fontId="7" fillId="2" borderId="0" xfId="0" applyNumberFormat="1" applyFont="1" applyFill="1" applyBorder="1" applyAlignment="1">
      <alignment horizontal="right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4" fontId="2" fillId="2" borderId="0" xfId="0" applyNumberFormat="1" applyFont="1" applyFill="1" applyAlignment="1">
      <alignment vertical="center"/>
    </xf>
    <xf numFmtId="0" fontId="7" fillId="2" borderId="8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 shrinkToFit="1" readingOrder="1"/>
    </xf>
    <xf numFmtId="0" fontId="8" fillId="2" borderId="3" xfId="0" applyFont="1" applyFill="1" applyBorder="1" applyAlignment="1">
      <alignment horizontal="center" vertical="center" wrapText="1" readingOrder="1"/>
    </xf>
    <xf numFmtId="164" fontId="8" fillId="2" borderId="3" xfId="0" applyNumberFormat="1" applyFont="1" applyFill="1" applyBorder="1" applyAlignment="1">
      <alignment horizontal="right" vertical="center" shrinkToFit="1"/>
    </xf>
    <xf numFmtId="4" fontId="8" fillId="2" borderId="3" xfId="0" applyNumberFormat="1" applyFont="1" applyFill="1" applyBorder="1" applyAlignment="1">
      <alignment horizontal="right" vertical="center" shrinkToFit="1"/>
    </xf>
    <xf numFmtId="4" fontId="8" fillId="2" borderId="0" xfId="0" applyNumberFormat="1" applyFont="1" applyFill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4" fillId="2" borderId="6" xfId="0" applyFont="1" applyFill="1" applyBorder="1" applyAlignment="1">
      <alignment vertical="center" wrapText="1" shrinkToFit="1" readingOrder="1"/>
    </xf>
    <xf numFmtId="0" fontId="4" fillId="2" borderId="6" xfId="0" applyFont="1" applyFill="1" applyBorder="1" applyAlignment="1">
      <alignment vertical="center" shrinkToFit="1" readingOrder="1"/>
    </xf>
    <xf numFmtId="164" fontId="4" fillId="2" borderId="6" xfId="0" applyNumberFormat="1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left" vertical="center" wrapText="1" shrinkToFit="1" readingOrder="1"/>
    </xf>
    <xf numFmtId="0" fontId="4" fillId="2" borderId="10" xfId="0" applyFont="1" applyFill="1" applyBorder="1" applyAlignment="1">
      <alignment horizontal="center" vertical="center" shrinkToFit="1"/>
    </xf>
    <xf numFmtId="164" fontId="4" fillId="2" borderId="11" xfId="0" applyNumberFormat="1" applyFont="1" applyFill="1" applyBorder="1" applyAlignment="1">
      <alignment horizontal="right" vertical="center" shrinkToFit="1"/>
    </xf>
    <xf numFmtId="0" fontId="4" fillId="2" borderId="12" xfId="0" applyFont="1" applyFill="1" applyBorder="1" applyAlignment="1">
      <alignment vertical="center" wrapText="1" shrinkToFit="1" readingOrder="1"/>
    </xf>
    <xf numFmtId="0" fontId="4" fillId="2" borderId="12" xfId="0" applyFont="1" applyFill="1" applyBorder="1" applyAlignment="1">
      <alignment horizontal="center" vertical="center" wrapText="1" readingOrder="1"/>
    </xf>
    <xf numFmtId="4" fontId="9" fillId="2" borderId="0" xfId="0" applyNumberFormat="1" applyFont="1" applyFill="1" applyBorder="1" applyAlignment="1">
      <alignment horizontal="right" vertical="center" shrinkToFit="1"/>
    </xf>
    <xf numFmtId="4" fontId="10" fillId="2" borderId="0" xfId="0" applyNumberFormat="1" applyFont="1" applyFill="1" applyAlignment="1">
      <alignment vertical="center"/>
    </xf>
    <xf numFmtId="0" fontId="11" fillId="2" borderId="3" xfId="0" applyFont="1" applyFill="1" applyBorder="1" applyAlignment="1">
      <alignment horizontal="center" vertical="center" wrapText="1" readingOrder="1"/>
    </xf>
    <xf numFmtId="0" fontId="11" fillId="2" borderId="3" xfId="0" applyFont="1" applyFill="1" applyBorder="1" applyAlignment="1">
      <alignment horizontal="left" vertical="center" shrinkToFit="1" readingOrder="1"/>
    </xf>
    <xf numFmtId="164" fontId="11" fillId="2" borderId="3" xfId="0" applyNumberFormat="1" applyFont="1" applyFill="1" applyBorder="1" applyAlignment="1">
      <alignment horizontal="right" vertical="center" shrinkToFit="1"/>
    </xf>
    <xf numFmtId="4" fontId="11" fillId="2" borderId="3" xfId="0" applyNumberFormat="1" applyFont="1" applyFill="1" applyBorder="1" applyAlignment="1">
      <alignment horizontal="right" vertical="center" shrinkToFit="1"/>
    </xf>
    <xf numFmtId="4" fontId="12" fillId="2" borderId="3" xfId="0" applyNumberFormat="1" applyFont="1" applyFill="1" applyBorder="1" applyAlignment="1">
      <alignment horizontal="right" vertical="center" shrinkToFit="1"/>
    </xf>
    <xf numFmtId="4" fontId="1" fillId="2" borderId="3" xfId="0" applyNumberFormat="1" applyFont="1" applyFill="1" applyBorder="1" applyAlignment="1">
      <alignment horizontal="right" vertical="center" shrinkToFit="1"/>
    </xf>
    <xf numFmtId="0" fontId="13" fillId="2" borderId="3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right" vertical="center" shrinkToFit="1"/>
    </xf>
    <xf numFmtId="0" fontId="4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 shrinkToFit="1"/>
    </xf>
    <xf numFmtId="0" fontId="15" fillId="2" borderId="3" xfId="0" applyFont="1" applyFill="1" applyBorder="1" applyAlignment="1">
      <alignment horizontal="left" vertical="center"/>
    </xf>
    <xf numFmtId="164" fontId="15" fillId="2" borderId="3" xfId="0" applyNumberFormat="1" applyFont="1" applyFill="1" applyBorder="1" applyAlignment="1">
      <alignment horizontal="right" vertical="center" shrinkToFit="1"/>
    </xf>
    <xf numFmtId="164" fontId="16" fillId="2" borderId="3" xfId="0" applyNumberFormat="1" applyFont="1" applyFill="1" applyBorder="1" applyAlignment="1">
      <alignment horizontal="right" vertical="center" shrinkToFit="1"/>
    </xf>
    <xf numFmtId="164" fontId="16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right" vertical="center" shrinkToFi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 wrapText="1" readingOrder="1"/>
    </xf>
    <xf numFmtId="0" fontId="3" fillId="2" borderId="5" xfId="0" applyFont="1" applyFill="1" applyBorder="1" applyAlignment="1">
      <alignment horizontal="right" vertical="center" wrapText="1" readingOrder="1"/>
    </xf>
    <xf numFmtId="0" fontId="3" fillId="2" borderId="6" xfId="0" applyFont="1" applyFill="1" applyBorder="1" applyAlignment="1">
      <alignment horizontal="right" vertical="center" wrapText="1" readingOrder="1"/>
    </xf>
    <xf numFmtId="0" fontId="1" fillId="2" borderId="3" xfId="0" applyFont="1" applyFill="1" applyBorder="1" applyAlignment="1">
      <alignment horizontal="right" vertical="center" shrinkToFi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265"/>
  <sheetViews>
    <sheetView tabSelected="1" topLeftCell="A253" zoomScaleNormal="100" zoomScaleSheetLayoutView="85" workbookViewId="0">
      <selection activeCell="K238" sqref="K238"/>
    </sheetView>
  </sheetViews>
  <sheetFormatPr defaultColWidth="4.7109375" defaultRowHeight="26.25" customHeight="1" x14ac:dyDescent="0.25"/>
  <cols>
    <col min="1" max="1" width="6.85546875" style="42" customWidth="1"/>
    <col min="2" max="2" width="47" style="42" customWidth="1"/>
    <col min="3" max="3" width="11.28515625" style="83" customWidth="1"/>
    <col min="4" max="4" width="15.140625" style="84" customWidth="1"/>
    <col min="5" max="5" width="16.28515625" style="42" customWidth="1"/>
    <col min="6" max="6" width="20.28515625" style="85" customWidth="1"/>
    <col min="7" max="7" width="18.140625" style="71" customWidth="1"/>
    <col min="8" max="8" width="18.7109375" style="1" hidden="1" customWidth="1"/>
    <col min="9" max="9" width="16" style="1" hidden="1" customWidth="1"/>
    <col min="10" max="255" width="9.140625" style="1" customWidth="1"/>
    <col min="256" max="16384" width="4.7109375" style="1"/>
  </cols>
  <sheetData>
    <row r="1" spans="1:8" ht="26.25" customHeight="1" x14ac:dyDescent="0.25">
      <c r="A1" s="115" t="s">
        <v>0</v>
      </c>
      <c r="B1" s="115"/>
      <c r="C1" s="115"/>
      <c r="D1" s="115"/>
      <c r="E1" s="115"/>
      <c r="F1" s="115"/>
      <c r="G1" s="115"/>
    </row>
    <row r="2" spans="1:8" ht="26.25" customHeight="1" x14ac:dyDescent="0.25">
      <c r="A2" s="115" t="s">
        <v>1</v>
      </c>
      <c r="B2" s="115"/>
      <c r="C2" s="115"/>
      <c r="D2" s="115"/>
      <c r="E2" s="115"/>
      <c r="F2" s="115"/>
      <c r="G2" s="115"/>
    </row>
    <row r="3" spans="1:8" s="2" customFormat="1" ht="26.25" customHeight="1" x14ac:dyDescent="0.25">
      <c r="A3" s="116" t="s">
        <v>2</v>
      </c>
      <c r="B3" s="117"/>
      <c r="C3" s="117"/>
      <c r="D3" s="117"/>
      <c r="E3" s="117"/>
      <c r="F3" s="117"/>
      <c r="G3" s="117"/>
    </row>
    <row r="4" spans="1:8" s="2" customFormat="1" ht="36.75" customHeight="1" x14ac:dyDescent="0.25">
      <c r="A4" s="3" t="s">
        <v>3</v>
      </c>
      <c r="B4" s="4" t="s">
        <v>4</v>
      </c>
      <c r="C4" s="5" t="s">
        <v>5</v>
      </c>
      <c r="D4" s="6" t="s">
        <v>6</v>
      </c>
      <c r="E4" s="6" t="s">
        <v>7</v>
      </c>
      <c r="F4" s="7" t="s">
        <v>8</v>
      </c>
      <c r="G4" s="8" t="s">
        <v>9</v>
      </c>
    </row>
    <row r="5" spans="1:8" s="2" customFormat="1" ht="26.25" customHeight="1" x14ac:dyDescent="0.25">
      <c r="A5" s="9">
        <v>1</v>
      </c>
      <c r="B5" s="10" t="s">
        <v>10</v>
      </c>
      <c r="C5" s="11">
        <v>1</v>
      </c>
      <c r="D5" s="12" t="s">
        <v>11</v>
      </c>
      <c r="E5" s="12" t="s">
        <v>11</v>
      </c>
      <c r="F5" s="13">
        <v>325000</v>
      </c>
      <c r="G5" s="14">
        <f t="shared" ref="G5:G18" si="0">C5*F5</f>
        <v>325000</v>
      </c>
    </row>
    <row r="6" spans="1:8" s="2" customFormat="1" ht="26.25" customHeight="1" x14ac:dyDescent="0.25">
      <c r="A6" s="9">
        <v>2</v>
      </c>
      <c r="B6" s="10" t="s">
        <v>12</v>
      </c>
      <c r="C6" s="11">
        <v>2</v>
      </c>
      <c r="D6" s="12" t="s">
        <v>11</v>
      </c>
      <c r="E6" s="12" t="s">
        <v>11</v>
      </c>
      <c r="F6" s="13">
        <v>250000</v>
      </c>
      <c r="G6" s="14">
        <f t="shared" si="0"/>
        <v>500000</v>
      </c>
    </row>
    <row r="7" spans="1:8" s="2" customFormat="1" ht="26.25" customHeight="1" x14ac:dyDescent="0.25">
      <c r="A7" s="9">
        <v>3</v>
      </c>
      <c r="B7" s="10" t="s">
        <v>13</v>
      </c>
      <c r="C7" s="11">
        <v>1</v>
      </c>
      <c r="D7" s="12" t="s">
        <v>11</v>
      </c>
      <c r="E7" s="12" t="s">
        <v>11</v>
      </c>
      <c r="F7" s="13">
        <v>50000</v>
      </c>
      <c r="G7" s="14">
        <f t="shared" si="0"/>
        <v>50000</v>
      </c>
    </row>
    <row r="8" spans="1:8" s="2" customFormat="1" ht="26.25" customHeight="1" x14ac:dyDescent="0.25">
      <c r="A8" s="9">
        <v>4</v>
      </c>
      <c r="B8" s="10" t="s">
        <v>14</v>
      </c>
      <c r="C8" s="11">
        <v>1</v>
      </c>
      <c r="D8" s="12" t="s">
        <v>11</v>
      </c>
      <c r="E8" s="12" t="s">
        <v>11</v>
      </c>
      <c r="F8" s="13">
        <v>30000</v>
      </c>
      <c r="G8" s="14">
        <f t="shared" si="0"/>
        <v>30000</v>
      </c>
    </row>
    <row r="9" spans="1:8" s="2" customFormat="1" ht="26.25" customHeight="1" x14ac:dyDescent="0.25">
      <c r="A9" s="9">
        <v>5</v>
      </c>
      <c r="B9" s="10" t="s">
        <v>15</v>
      </c>
      <c r="C9" s="11">
        <v>1</v>
      </c>
      <c r="D9" s="12" t="s">
        <v>11</v>
      </c>
      <c r="E9" s="12" t="s">
        <v>11</v>
      </c>
      <c r="F9" s="13">
        <v>20000</v>
      </c>
      <c r="G9" s="14">
        <f t="shared" si="0"/>
        <v>20000</v>
      </c>
      <c r="H9" s="15">
        <f>G5+G6+G7+G8+G9+G18</f>
        <v>1175000</v>
      </c>
    </row>
    <row r="10" spans="1:8" s="2" customFormat="1" ht="26.25" customHeight="1" x14ac:dyDescent="0.25">
      <c r="A10" s="9">
        <v>6</v>
      </c>
      <c r="B10" s="10" t="s">
        <v>16</v>
      </c>
      <c r="C10" s="11">
        <v>6</v>
      </c>
      <c r="D10" s="12" t="s">
        <v>11</v>
      </c>
      <c r="E10" s="12" t="s">
        <v>11</v>
      </c>
      <c r="F10" s="13">
        <v>1250</v>
      </c>
      <c r="G10" s="14">
        <f t="shared" si="0"/>
        <v>7500</v>
      </c>
      <c r="H10" s="15">
        <f>G10</f>
        <v>7500</v>
      </c>
    </row>
    <row r="11" spans="1:8" s="2" customFormat="1" ht="26.25" customHeight="1" x14ac:dyDescent="0.25">
      <c r="A11" s="9">
        <v>7</v>
      </c>
      <c r="B11" s="10" t="s">
        <v>17</v>
      </c>
      <c r="C11" s="11">
        <v>3</v>
      </c>
      <c r="D11" s="12" t="s">
        <v>11</v>
      </c>
      <c r="E11" s="12" t="s">
        <v>11</v>
      </c>
      <c r="F11" s="13">
        <v>5000</v>
      </c>
      <c r="G11" s="14">
        <f t="shared" si="0"/>
        <v>15000</v>
      </c>
    </row>
    <row r="12" spans="1:8" s="2" customFormat="1" ht="26.25" customHeight="1" x14ac:dyDescent="0.25">
      <c r="A12" s="9">
        <v>8</v>
      </c>
      <c r="B12" s="10" t="s">
        <v>18</v>
      </c>
      <c r="C12" s="11">
        <v>1</v>
      </c>
      <c r="D12" s="12" t="s">
        <v>11</v>
      </c>
      <c r="E12" s="12" t="s">
        <v>11</v>
      </c>
      <c r="F12" s="13">
        <v>15000</v>
      </c>
      <c r="G12" s="14">
        <f t="shared" si="0"/>
        <v>15000</v>
      </c>
    </row>
    <row r="13" spans="1:8" s="2" customFormat="1" ht="26.25" customHeight="1" x14ac:dyDescent="0.25">
      <c r="A13" s="9">
        <v>9</v>
      </c>
      <c r="B13" s="10" t="s">
        <v>19</v>
      </c>
      <c r="C13" s="11">
        <v>2</v>
      </c>
      <c r="D13" s="12" t="s">
        <v>11</v>
      </c>
      <c r="E13" s="12" t="s">
        <v>11</v>
      </c>
      <c r="F13" s="13">
        <v>40000</v>
      </c>
      <c r="G13" s="14">
        <f t="shared" si="0"/>
        <v>80000</v>
      </c>
    </row>
    <row r="14" spans="1:8" s="2" customFormat="1" ht="26.25" customHeight="1" x14ac:dyDescent="0.25">
      <c r="A14" s="9">
        <v>10</v>
      </c>
      <c r="B14" s="10" t="s">
        <v>20</v>
      </c>
      <c r="C14" s="11">
        <v>1</v>
      </c>
      <c r="D14" s="12" t="s">
        <v>11</v>
      </c>
      <c r="E14" s="12" t="s">
        <v>11</v>
      </c>
      <c r="F14" s="13">
        <v>30000</v>
      </c>
      <c r="G14" s="14">
        <f t="shared" si="0"/>
        <v>30000</v>
      </c>
      <c r="H14" s="15">
        <f>G11+G12+G13+G14</f>
        <v>140000</v>
      </c>
    </row>
    <row r="15" spans="1:8" s="2" customFormat="1" ht="26.25" customHeight="1" x14ac:dyDescent="0.25">
      <c r="A15" s="9">
        <v>11</v>
      </c>
      <c r="B15" s="10" t="s">
        <v>21</v>
      </c>
      <c r="C15" s="11">
        <v>8</v>
      </c>
      <c r="D15" s="12" t="s">
        <v>11</v>
      </c>
      <c r="E15" s="12" t="s">
        <v>11</v>
      </c>
      <c r="F15" s="13">
        <v>30000</v>
      </c>
      <c r="G15" s="14">
        <f t="shared" si="0"/>
        <v>240000</v>
      </c>
      <c r="H15" s="15">
        <f>G15</f>
        <v>240000</v>
      </c>
    </row>
    <row r="16" spans="1:8" s="2" customFormat="1" ht="26.25" customHeight="1" x14ac:dyDescent="0.25">
      <c r="A16" s="9">
        <v>12</v>
      </c>
      <c r="B16" s="10" t="s">
        <v>22</v>
      </c>
      <c r="C16" s="11">
        <v>2</v>
      </c>
      <c r="D16" s="12" t="s">
        <v>11</v>
      </c>
      <c r="E16" s="12" t="s">
        <v>11</v>
      </c>
      <c r="F16" s="13">
        <v>35000</v>
      </c>
      <c r="G16" s="14">
        <f t="shared" si="0"/>
        <v>70000</v>
      </c>
      <c r="H16" s="15">
        <f>G16+G17</f>
        <v>120000</v>
      </c>
    </row>
    <row r="17" spans="1:9" s="2" customFormat="1" ht="26.25" customHeight="1" x14ac:dyDescent="0.25">
      <c r="A17" s="9">
        <v>13</v>
      </c>
      <c r="B17" s="10" t="s">
        <v>23</v>
      </c>
      <c r="C17" s="11">
        <v>1</v>
      </c>
      <c r="D17" s="12" t="s">
        <v>11</v>
      </c>
      <c r="E17" s="12" t="s">
        <v>11</v>
      </c>
      <c r="F17" s="13">
        <v>50000</v>
      </c>
      <c r="G17" s="14">
        <f>C17*F17</f>
        <v>50000</v>
      </c>
      <c r="H17" s="15"/>
    </row>
    <row r="18" spans="1:9" s="2" customFormat="1" ht="26.25" customHeight="1" x14ac:dyDescent="0.25">
      <c r="A18" s="9">
        <v>14</v>
      </c>
      <c r="B18" s="10" t="s">
        <v>24</v>
      </c>
      <c r="C18" s="11">
        <v>1</v>
      </c>
      <c r="D18" s="12" t="s">
        <v>25</v>
      </c>
      <c r="E18" s="12" t="s">
        <v>26</v>
      </c>
      <c r="F18" s="13">
        <v>250000</v>
      </c>
      <c r="G18" s="14">
        <f t="shared" si="0"/>
        <v>250000</v>
      </c>
    </row>
    <row r="19" spans="1:9" s="2" customFormat="1" ht="26.25" customHeight="1" x14ac:dyDescent="0.25">
      <c r="A19" s="94" t="s">
        <v>27</v>
      </c>
      <c r="B19" s="94"/>
      <c r="C19" s="16">
        <f>SUM(C5:C16)</f>
        <v>29</v>
      </c>
      <c r="D19" s="95" t="s">
        <v>28</v>
      </c>
      <c r="E19" s="96"/>
      <c r="F19" s="97"/>
      <c r="G19" s="17">
        <f>SUM(G5:G18)</f>
        <v>1682500</v>
      </c>
      <c r="H19" s="17">
        <f>SUM(H5:H18)</f>
        <v>1682500</v>
      </c>
    </row>
    <row r="20" spans="1:9" s="2" customFormat="1" ht="26.25" customHeight="1" x14ac:dyDescent="0.25">
      <c r="A20" s="18"/>
      <c r="B20" s="18"/>
      <c r="C20" s="19"/>
      <c r="D20" s="20"/>
      <c r="E20" s="21"/>
      <c r="F20" s="21"/>
      <c r="G20" s="22"/>
    </row>
    <row r="21" spans="1:9" s="2" customFormat="1" ht="26.25" customHeight="1" x14ac:dyDescent="0.25">
      <c r="A21" s="18"/>
      <c r="B21" s="18"/>
      <c r="C21" s="19"/>
      <c r="D21" s="20"/>
      <c r="E21" s="21"/>
      <c r="F21" s="21"/>
      <c r="G21" s="22"/>
    </row>
    <row r="22" spans="1:9" s="2" customFormat="1" ht="26.25" customHeight="1" x14ac:dyDescent="0.25">
      <c r="A22" s="93" t="s">
        <v>29</v>
      </c>
      <c r="B22" s="93"/>
      <c r="C22" s="93"/>
      <c r="D22" s="93"/>
      <c r="E22" s="93"/>
      <c r="F22" s="93"/>
      <c r="G22" s="93"/>
    </row>
    <row r="23" spans="1:9" s="2" customFormat="1" ht="37.5" customHeight="1" x14ac:dyDescent="0.25">
      <c r="A23" s="3" t="s">
        <v>3</v>
      </c>
      <c r="B23" s="4" t="s">
        <v>4</v>
      </c>
      <c r="C23" s="5" t="s">
        <v>5</v>
      </c>
      <c r="D23" s="6" t="s">
        <v>6</v>
      </c>
      <c r="E23" s="6" t="s">
        <v>7</v>
      </c>
      <c r="F23" s="7" t="s">
        <v>8</v>
      </c>
      <c r="G23" s="8" t="s">
        <v>9</v>
      </c>
    </row>
    <row r="24" spans="1:9" s="2" customFormat="1" ht="26.25" customHeight="1" x14ac:dyDescent="0.25">
      <c r="A24" s="9">
        <v>1</v>
      </c>
      <c r="B24" s="10" t="s">
        <v>30</v>
      </c>
      <c r="C24" s="11">
        <v>1</v>
      </c>
      <c r="D24" s="12" t="s">
        <v>11</v>
      </c>
      <c r="E24" s="12" t="s">
        <v>11</v>
      </c>
      <c r="F24" s="13">
        <v>35000</v>
      </c>
      <c r="G24" s="14">
        <f t="shared" ref="G24:G32" si="1">C24*F24</f>
        <v>35000</v>
      </c>
    </row>
    <row r="25" spans="1:9" s="2" customFormat="1" ht="26.25" customHeight="1" x14ac:dyDescent="0.25">
      <c r="A25" s="9">
        <v>2</v>
      </c>
      <c r="B25" s="10" t="s">
        <v>31</v>
      </c>
      <c r="C25" s="11">
        <v>1</v>
      </c>
      <c r="D25" s="12" t="s">
        <v>11</v>
      </c>
      <c r="E25" s="12" t="s">
        <v>11</v>
      </c>
      <c r="F25" s="13">
        <v>35000</v>
      </c>
      <c r="G25" s="14">
        <f t="shared" si="1"/>
        <v>35000</v>
      </c>
      <c r="H25" s="15">
        <f>G24+G25</f>
        <v>70000</v>
      </c>
    </row>
    <row r="26" spans="1:9" s="2" customFormat="1" ht="26.25" customHeight="1" x14ac:dyDescent="0.25">
      <c r="A26" s="9">
        <v>3</v>
      </c>
      <c r="B26" s="10" t="s">
        <v>16</v>
      </c>
      <c r="C26" s="11">
        <v>4</v>
      </c>
      <c r="D26" s="12" t="s">
        <v>11</v>
      </c>
      <c r="E26" s="12" t="s">
        <v>11</v>
      </c>
      <c r="F26" s="13">
        <v>1250</v>
      </c>
      <c r="G26" s="14">
        <f t="shared" si="1"/>
        <v>5000</v>
      </c>
      <c r="H26" s="15">
        <f>G26</f>
        <v>5000</v>
      </c>
    </row>
    <row r="27" spans="1:9" s="2" customFormat="1" ht="26.25" customHeight="1" x14ac:dyDescent="0.25">
      <c r="A27" s="9">
        <v>4</v>
      </c>
      <c r="B27" s="10" t="s">
        <v>32</v>
      </c>
      <c r="C27" s="11">
        <v>2</v>
      </c>
      <c r="D27" s="12" t="s">
        <v>11</v>
      </c>
      <c r="E27" s="12" t="s">
        <v>11</v>
      </c>
      <c r="F27" s="13">
        <v>5000</v>
      </c>
      <c r="G27" s="14">
        <f t="shared" si="1"/>
        <v>10000</v>
      </c>
    </row>
    <row r="28" spans="1:9" s="2" customFormat="1" ht="26.25" customHeight="1" x14ac:dyDescent="0.25">
      <c r="A28" s="9">
        <v>5</v>
      </c>
      <c r="B28" s="10" t="s">
        <v>33</v>
      </c>
      <c r="C28" s="11">
        <v>2</v>
      </c>
      <c r="D28" s="12" t="s">
        <v>11</v>
      </c>
      <c r="E28" s="12" t="s">
        <v>11</v>
      </c>
      <c r="F28" s="13">
        <v>5000</v>
      </c>
      <c r="G28" s="14">
        <f t="shared" si="1"/>
        <v>10000</v>
      </c>
    </row>
    <row r="29" spans="1:9" s="2" customFormat="1" ht="26.25" customHeight="1" x14ac:dyDescent="0.25">
      <c r="A29" s="9">
        <v>6</v>
      </c>
      <c r="B29" s="10" t="s">
        <v>20</v>
      </c>
      <c r="C29" s="11">
        <v>1</v>
      </c>
      <c r="D29" s="12" t="s">
        <v>11</v>
      </c>
      <c r="E29" s="12" t="s">
        <v>11</v>
      </c>
      <c r="F29" s="13">
        <v>30000</v>
      </c>
      <c r="G29" s="14">
        <f t="shared" si="1"/>
        <v>30000</v>
      </c>
      <c r="H29" s="15">
        <f>G29+G28+G27</f>
        <v>50000</v>
      </c>
    </row>
    <row r="30" spans="1:9" s="2" customFormat="1" ht="26.25" customHeight="1" x14ac:dyDescent="0.25">
      <c r="A30" s="9">
        <v>7</v>
      </c>
      <c r="B30" s="23" t="s">
        <v>34</v>
      </c>
      <c r="C30" s="11">
        <v>4</v>
      </c>
      <c r="D30" s="12" t="s">
        <v>11</v>
      </c>
      <c r="E30" s="12" t="s">
        <v>11</v>
      </c>
      <c r="F30" s="13">
        <v>30000</v>
      </c>
      <c r="G30" s="14">
        <f t="shared" si="1"/>
        <v>120000</v>
      </c>
      <c r="H30" s="15">
        <f>G30</f>
        <v>120000</v>
      </c>
      <c r="I30" s="15">
        <f>H30</f>
        <v>120000</v>
      </c>
    </row>
    <row r="31" spans="1:9" s="2" customFormat="1" ht="26.25" customHeight="1" x14ac:dyDescent="0.25">
      <c r="A31" s="9">
        <v>8</v>
      </c>
      <c r="B31" s="23" t="s">
        <v>35</v>
      </c>
      <c r="C31" s="11">
        <v>3</v>
      </c>
      <c r="D31" s="12" t="s">
        <v>11</v>
      </c>
      <c r="E31" s="12" t="s">
        <v>11</v>
      </c>
      <c r="F31" s="13">
        <v>30000</v>
      </c>
      <c r="G31" s="14">
        <f t="shared" si="1"/>
        <v>90000</v>
      </c>
    </row>
    <row r="32" spans="1:9" s="2" customFormat="1" ht="26.25" customHeight="1" x14ac:dyDescent="0.25">
      <c r="A32" s="9">
        <v>9</v>
      </c>
      <c r="B32" s="23" t="s">
        <v>36</v>
      </c>
      <c r="C32" s="11">
        <v>2</v>
      </c>
      <c r="D32" s="12" t="s">
        <v>11</v>
      </c>
      <c r="E32" s="12" t="s">
        <v>11</v>
      </c>
      <c r="F32" s="13">
        <v>40000</v>
      </c>
      <c r="G32" s="14">
        <f t="shared" si="1"/>
        <v>80000</v>
      </c>
      <c r="H32" s="15">
        <f>G31+G32</f>
        <v>170000</v>
      </c>
      <c r="I32" s="15">
        <f>H32</f>
        <v>170000</v>
      </c>
    </row>
    <row r="33" spans="1:9" s="2" customFormat="1" ht="26.25" customHeight="1" x14ac:dyDescent="0.25">
      <c r="A33" s="94" t="s">
        <v>27</v>
      </c>
      <c r="B33" s="94"/>
      <c r="C33" s="16">
        <f>SUM(C24:C32)</f>
        <v>20</v>
      </c>
      <c r="D33" s="95" t="s">
        <v>28</v>
      </c>
      <c r="E33" s="96"/>
      <c r="F33" s="97"/>
      <c r="G33" s="17">
        <f>SUM(G24:G32)</f>
        <v>415000</v>
      </c>
      <c r="H33" s="17">
        <f>SUM(H24:H32)</f>
        <v>415000</v>
      </c>
      <c r="I33" s="17">
        <f>SUM(I24:I32)</f>
        <v>290000</v>
      </c>
    </row>
    <row r="34" spans="1:9" s="2" customFormat="1" ht="26.25" customHeight="1" x14ac:dyDescent="0.25">
      <c r="A34" s="24"/>
      <c r="B34" s="24"/>
      <c r="C34" s="25"/>
      <c r="D34" s="26"/>
      <c r="E34" s="24"/>
      <c r="F34" s="24"/>
      <c r="G34" s="27"/>
    </row>
    <row r="35" spans="1:9" s="2" customFormat="1" ht="26.25" customHeight="1" x14ac:dyDescent="0.25">
      <c r="A35" s="24"/>
      <c r="B35" s="24"/>
      <c r="C35" s="25"/>
      <c r="D35" s="26"/>
      <c r="E35" s="24"/>
      <c r="F35" s="24"/>
      <c r="G35" s="27"/>
    </row>
    <row r="36" spans="1:9" s="2" customFormat="1" ht="26.25" customHeight="1" x14ac:dyDescent="0.25">
      <c r="A36" s="93" t="s">
        <v>37</v>
      </c>
      <c r="B36" s="93"/>
      <c r="C36" s="93"/>
      <c r="D36" s="93"/>
      <c r="E36" s="93"/>
      <c r="F36" s="93"/>
      <c r="G36" s="93"/>
    </row>
    <row r="37" spans="1:9" s="2" customFormat="1" ht="30.75" customHeight="1" x14ac:dyDescent="0.25">
      <c r="A37" s="3" t="s">
        <v>3</v>
      </c>
      <c r="B37" s="4" t="s">
        <v>4</v>
      </c>
      <c r="C37" s="5" t="s">
        <v>5</v>
      </c>
      <c r="D37" s="6" t="s">
        <v>6</v>
      </c>
      <c r="E37" s="6" t="s">
        <v>7</v>
      </c>
      <c r="F37" s="7" t="s">
        <v>8</v>
      </c>
      <c r="G37" s="8" t="s">
        <v>9</v>
      </c>
    </row>
    <row r="38" spans="1:9" s="2" customFormat="1" ht="26.25" customHeight="1" x14ac:dyDescent="0.25">
      <c r="A38" s="9">
        <v>1</v>
      </c>
      <c r="B38" s="10" t="s">
        <v>38</v>
      </c>
      <c r="C38" s="11">
        <v>1</v>
      </c>
      <c r="D38" s="12" t="s">
        <v>11</v>
      </c>
      <c r="E38" s="28" t="s">
        <v>11</v>
      </c>
      <c r="F38" s="13">
        <v>25000</v>
      </c>
      <c r="G38" s="14">
        <f t="shared" ref="G38:G46" si="2">C38*F38</f>
        <v>25000</v>
      </c>
    </row>
    <row r="39" spans="1:9" s="2" customFormat="1" ht="26.25" customHeight="1" x14ac:dyDescent="0.25">
      <c r="A39" s="9">
        <v>2</v>
      </c>
      <c r="B39" s="10" t="s">
        <v>39</v>
      </c>
      <c r="C39" s="11">
        <v>1</v>
      </c>
      <c r="D39" s="12" t="s">
        <v>11</v>
      </c>
      <c r="E39" s="28" t="s">
        <v>11</v>
      </c>
      <c r="F39" s="13">
        <v>25000</v>
      </c>
      <c r="G39" s="14">
        <f t="shared" si="2"/>
        <v>25000</v>
      </c>
    </row>
    <row r="40" spans="1:9" s="2" customFormat="1" ht="26.25" customHeight="1" x14ac:dyDescent="0.25">
      <c r="A40" s="9">
        <v>3</v>
      </c>
      <c r="B40" s="10" t="s">
        <v>40</v>
      </c>
      <c r="C40" s="11">
        <v>1</v>
      </c>
      <c r="D40" s="12" t="s">
        <v>11</v>
      </c>
      <c r="E40" s="28" t="s">
        <v>11</v>
      </c>
      <c r="F40" s="13">
        <v>25000</v>
      </c>
      <c r="G40" s="14">
        <f t="shared" si="2"/>
        <v>25000</v>
      </c>
      <c r="H40" s="15">
        <f>G38+G39+G40</f>
        <v>75000</v>
      </c>
    </row>
    <row r="41" spans="1:9" s="2" customFormat="1" ht="26.25" customHeight="1" x14ac:dyDescent="0.25">
      <c r="A41" s="9">
        <v>4</v>
      </c>
      <c r="B41" s="10" t="s">
        <v>41</v>
      </c>
      <c r="C41" s="11">
        <v>8</v>
      </c>
      <c r="D41" s="12" t="s">
        <v>11</v>
      </c>
      <c r="E41" s="28" t="s">
        <v>11</v>
      </c>
      <c r="F41" s="13">
        <v>1250</v>
      </c>
      <c r="G41" s="14">
        <f t="shared" si="2"/>
        <v>10000</v>
      </c>
      <c r="H41" s="15">
        <f>G41</f>
        <v>10000</v>
      </c>
    </row>
    <row r="42" spans="1:9" s="2" customFormat="1" ht="26.25" customHeight="1" x14ac:dyDescent="0.25">
      <c r="A42" s="9">
        <v>5</v>
      </c>
      <c r="B42" s="10" t="s">
        <v>42</v>
      </c>
      <c r="C42" s="11">
        <v>1</v>
      </c>
      <c r="D42" s="12" t="s">
        <v>11</v>
      </c>
      <c r="E42" s="28" t="s">
        <v>11</v>
      </c>
      <c r="F42" s="13">
        <v>5000</v>
      </c>
      <c r="G42" s="14">
        <f t="shared" si="2"/>
        <v>5000</v>
      </c>
      <c r="H42" s="15">
        <f>G42+G43</f>
        <v>35000</v>
      </c>
    </row>
    <row r="43" spans="1:9" s="2" customFormat="1" ht="26.25" customHeight="1" x14ac:dyDescent="0.25">
      <c r="A43" s="9">
        <v>6</v>
      </c>
      <c r="B43" s="10" t="s">
        <v>20</v>
      </c>
      <c r="C43" s="11">
        <v>1</v>
      </c>
      <c r="D43" s="12" t="s">
        <v>11</v>
      </c>
      <c r="E43" s="28" t="s">
        <v>11</v>
      </c>
      <c r="F43" s="13">
        <v>30000</v>
      </c>
      <c r="G43" s="14">
        <f t="shared" si="2"/>
        <v>30000</v>
      </c>
    </row>
    <row r="44" spans="1:9" s="2" customFormat="1" ht="26.25" customHeight="1" x14ac:dyDescent="0.25">
      <c r="A44" s="9">
        <v>7</v>
      </c>
      <c r="B44" s="29" t="s">
        <v>43</v>
      </c>
      <c r="C44" s="30">
        <v>4</v>
      </c>
      <c r="D44" s="12" t="s">
        <v>11</v>
      </c>
      <c r="E44" s="28" t="s">
        <v>11</v>
      </c>
      <c r="F44" s="13">
        <v>30000</v>
      </c>
      <c r="G44" s="14">
        <f t="shared" si="2"/>
        <v>120000</v>
      </c>
      <c r="H44" s="15">
        <f>G44</f>
        <v>120000</v>
      </c>
    </row>
    <row r="45" spans="1:9" s="2" customFormat="1" ht="26.25" customHeight="1" x14ac:dyDescent="0.25">
      <c r="A45" s="9">
        <v>8</v>
      </c>
      <c r="B45" s="31" t="s">
        <v>44</v>
      </c>
      <c r="C45" s="30">
        <v>3</v>
      </c>
      <c r="D45" s="12" t="s">
        <v>11</v>
      </c>
      <c r="E45" s="28" t="s">
        <v>11</v>
      </c>
      <c r="F45" s="13">
        <v>35000</v>
      </c>
      <c r="G45" s="14">
        <f t="shared" si="2"/>
        <v>105000</v>
      </c>
    </row>
    <row r="46" spans="1:9" s="2" customFormat="1" ht="26.25" customHeight="1" x14ac:dyDescent="0.25">
      <c r="A46" s="9">
        <v>9</v>
      </c>
      <c r="B46" s="32" t="s">
        <v>45</v>
      </c>
      <c r="C46" s="30">
        <v>1</v>
      </c>
      <c r="D46" s="12" t="s">
        <v>11</v>
      </c>
      <c r="E46" s="28" t="s">
        <v>11</v>
      </c>
      <c r="F46" s="13">
        <v>50000</v>
      </c>
      <c r="G46" s="14">
        <f t="shared" si="2"/>
        <v>50000</v>
      </c>
      <c r="H46" s="15">
        <f>G45+G46</f>
        <v>155000</v>
      </c>
      <c r="I46" s="15">
        <f>H46</f>
        <v>155000</v>
      </c>
    </row>
    <row r="47" spans="1:9" s="2" customFormat="1" ht="26.25" customHeight="1" x14ac:dyDescent="0.25">
      <c r="A47" s="94" t="s">
        <v>27</v>
      </c>
      <c r="B47" s="94"/>
      <c r="C47" s="16">
        <f>SUM(C38:C46)</f>
        <v>21</v>
      </c>
      <c r="D47" s="95" t="s">
        <v>28</v>
      </c>
      <c r="E47" s="96"/>
      <c r="F47" s="97"/>
      <c r="G47" s="17">
        <f>SUM(G38:G46)</f>
        <v>395000</v>
      </c>
      <c r="H47" s="17">
        <f>SUM(H38:H46)</f>
        <v>395000</v>
      </c>
      <c r="I47" s="17">
        <f>SUM(I38:I46)</f>
        <v>155000</v>
      </c>
    </row>
    <row r="48" spans="1:9" s="2" customFormat="1" ht="26.25" customHeight="1" x14ac:dyDescent="0.25">
      <c r="A48" s="18"/>
      <c r="B48" s="18"/>
      <c r="C48" s="19"/>
      <c r="D48" s="20"/>
      <c r="E48" s="21"/>
      <c r="F48" s="21"/>
      <c r="G48" s="22"/>
    </row>
    <row r="49" spans="1:9" s="2" customFormat="1" ht="26.25" customHeight="1" x14ac:dyDescent="0.25">
      <c r="A49" s="18"/>
      <c r="B49" s="18"/>
      <c r="C49" s="19"/>
      <c r="D49" s="20"/>
      <c r="E49" s="21"/>
      <c r="F49" s="21"/>
      <c r="G49" s="22"/>
    </row>
    <row r="50" spans="1:9" s="2" customFormat="1" ht="26.25" customHeight="1" x14ac:dyDescent="0.25">
      <c r="A50" s="93" t="s">
        <v>46</v>
      </c>
      <c r="B50" s="93"/>
      <c r="C50" s="93"/>
      <c r="D50" s="93"/>
      <c r="E50" s="93"/>
      <c r="F50" s="93"/>
      <c r="G50" s="93"/>
    </row>
    <row r="51" spans="1:9" s="2" customFormat="1" ht="35.25" customHeight="1" x14ac:dyDescent="0.25">
      <c r="A51" s="3" t="s">
        <v>3</v>
      </c>
      <c r="B51" s="4" t="s">
        <v>4</v>
      </c>
      <c r="C51" s="5" t="s">
        <v>5</v>
      </c>
      <c r="D51" s="6" t="s">
        <v>6</v>
      </c>
      <c r="E51" s="6" t="s">
        <v>7</v>
      </c>
      <c r="F51" s="7" t="s">
        <v>8</v>
      </c>
      <c r="G51" s="8" t="s">
        <v>9</v>
      </c>
    </row>
    <row r="52" spans="1:9" s="2" customFormat="1" ht="26.25" customHeight="1" x14ac:dyDescent="0.25">
      <c r="A52" s="9">
        <v>1</v>
      </c>
      <c r="B52" s="10" t="s">
        <v>47</v>
      </c>
      <c r="C52" s="11">
        <v>1</v>
      </c>
      <c r="D52" s="12" t="s">
        <v>11</v>
      </c>
      <c r="E52" s="12" t="s">
        <v>11</v>
      </c>
      <c r="F52" s="33">
        <v>30000</v>
      </c>
      <c r="G52" s="34">
        <f t="shared" ref="G52:G60" si="3">C52*F52</f>
        <v>30000</v>
      </c>
    </row>
    <row r="53" spans="1:9" s="2" customFormat="1" ht="26.25" customHeight="1" x14ac:dyDescent="0.25">
      <c r="A53" s="9">
        <v>2</v>
      </c>
      <c r="B53" s="10" t="s">
        <v>48</v>
      </c>
      <c r="C53" s="11">
        <v>1</v>
      </c>
      <c r="D53" s="12" t="s">
        <v>11</v>
      </c>
      <c r="E53" s="12" t="s">
        <v>11</v>
      </c>
      <c r="F53" s="33">
        <v>30000</v>
      </c>
      <c r="G53" s="34">
        <f t="shared" si="3"/>
        <v>30000</v>
      </c>
    </row>
    <row r="54" spans="1:9" s="2" customFormat="1" ht="26.25" customHeight="1" x14ac:dyDescent="0.25">
      <c r="A54" s="9">
        <v>3</v>
      </c>
      <c r="B54" s="23" t="s">
        <v>49</v>
      </c>
      <c r="C54" s="11">
        <v>1</v>
      </c>
      <c r="D54" s="12" t="s">
        <v>11</v>
      </c>
      <c r="E54" s="12" t="s">
        <v>11</v>
      </c>
      <c r="F54" s="33">
        <v>20000</v>
      </c>
      <c r="G54" s="35">
        <f t="shared" si="3"/>
        <v>20000</v>
      </c>
      <c r="H54" s="15">
        <f>G54+G53+G52</f>
        <v>80000</v>
      </c>
    </row>
    <row r="55" spans="1:9" s="2" customFormat="1" ht="26.25" customHeight="1" x14ac:dyDescent="0.25">
      <c r="A55" s="9">
        <v>4</v>
      </c>
      <c r="B55" s="10" t="s">
        <v>41</v>
      </c>
      <c r="C55" s="11">
        <v>8</v>
      </c>
      <c r="D55" s="12" t="s">
        <v>11</v>
      </c>
      <c r="E55" s="12" t="s">
        <v>11</v>
      </c>
      <c r="F55" s="33">
        <v>1250</v>
      </c>
      <c r="G55" s="34">
        <f t="shared" si="3"/>
        <v>10000</v>
      </c>
      <c r="H55" s="15">
        <f>G55</f>
        <v>10000</v>
      </c>
    </row>
    <row r="56" spans="1:9" s="2" customFormat="1" ht="26.25" customHeight="1" x14ac:dyDescent="0.25">
      <c r="A56" s="9">
        <v>5</v>
      </c>
      <c r="B56" s="10" t="s">
        <v>50</v>
      </c>
      <c r="C56" s="11">
        <v>1</v>
      </c>
      <c r="D56" s="12" t="s">
        <v>11</v>
      </c>
      <c r="E56" s="12" t="s">
        <v>11</v>
      </c>
      <c r="F56" s="33">
        <v>5000</v>
      </c>
      <c r="G56" s="34">
        <f t="shared" si="3"/>
        <v>5000</v>
      </c>
    </row>
    <row r="57" spans="1:9" s="2" customFormat="1" ht="26.25" customHeight="1" x14ac:dyDescent="0.25">
      <c r="A57" s="9">
        <v>6</v>
      </c>
      <c r="B57" s="10" t="s">
        <v>20</v>
      </c>
      <c r="C57" s="11">
        <v>1</v>
      </c>
      <c r="D57" s="12" t="s">
        <v>11</v>
      </c>
      <c r="E57" s="12" t="s">
        <v>11</v>
      </c>
      <c r="F57" s="33">
        <v>25000</v>
      </c>
      <c r="G57" s="34">
        <f t="shared" si="3"/>
        <v>25000</v>
      </c>
      <c r="H57" s="15">
        <f>G56+G57</f>
        <v>30000</v>
      </c>
    </row>
    <row r="58" spans="1:9" s="2" customFormat="1" ht="26.25" customHeight="1" x14ac:dyDescent="0.25">
      <c r="A58" s="9">
        <v>7</v>
      </c>
      <c r="B58" s="10" t="s">
        <v>51</v>
      </c>
      <c r="C58" s="11">
        <v>3</v>
      </c>
      <c r="D58" s="12" t="s">
        <v>11</v>
      </c>
      <c r="E58" s="12" t="s">
        <v>11</v>
      </c>
      <c r="F58" s="33">
        <v>25000</v>
      </c>
      <c r="G58" s="34">
        <f t="shared" si="3"/>
        <v>75000</v>
      </c>
      <c r="H58" s="15">
        <f>G58</f>
        <v>75000</v>
      </c>
      <c r="I58" s="15">
        <f>H58</f>
        <v>75000</v>
      </c>
    </row>
    <row r="59" spans="1:9" s="2" customFormat="1" ht="26.25" customHeight="1" x14ac:dyDescent="0.25">
      <c r="A59" s="9">
        <v>8</v>
      </c>
      <c r="B59" s="10" t="s">
        <v>22</v>
      </c>
      <c r="C59" s="11">
        <v>3</v>
      </c>
      <c r="D59" s="12" t="s">
        <v>11</v>
      </c>
      <c r="E59" s="12" t="s">
        <v>11</v>
      </c>
      <c r="F59" s="33">
        <v>30000</v>
      </c>
      <c r="G59" s="34">
        <f t="shared" si="3"/>
        <v>90000</v>
      </c>
    </row>
    <row r="60" spans="1:9" s="2" customFormat="1" ht="26.25" customHeight="1" x14ac:dyDescent="0.25">
      <c r="A60" s="9">
        <v>9</v>
      </c>
      <c r="B60" s="10" t="s">
        <v>52</v>
      </c>
      <c r="C60" s="11">
        <v>1</v>
      </c>
      <c r="D60" s="12" t="s">
        <v>11</v>
      </c>
      <c r="E60" s="12" t="s">
        <v>11</v>
      </c>
      <c r="F60" s="33">
        <v>40000</v>
      </c>
      <c r="G60" s="34">
        <f t="shared" si="3"/>
        <v>40000</v>
      </c>
      <c r="H60" s="15">
        <f>G60+G59</f>
        <v>130000</v>
      </c>
      <c r="I60" s="15">
        <f>H60</f>
        <v>130000</v>
      </c>
    </row>
    <row r="61" spans="1:9" s="2" customFormat="1" ht="26.25" customHeight="1" x14ac:dyDescent="0.25">
      <c r="A61" s="94" t="s">
        <v>27</v>
      </c>
      <c r="B61" s="94"/>
      <c r="C61" s="16">
        <f>SUM(C52:C60)</f>
        <v>20</v>
      </c>
      <c r="D61" s="95" t="s">
        <v>28</v>
      </c>
      <c r="E61" s="96"/>
      <c r="F61" s="97"/>
      <c r="G61" s="17">
        <f>SUM(G52:G60)</f>
        <v>325000</v>
      </c>
      <c r="H61" s="17">
        <f>SUM(H52:H60)</f>
        <v>325000</v>
      </c>
      <c r="I61" s="17">
        <f>SUM(I52:I60)</f>
        <v>205000</v>
      </c>
    </row>
    <row r="62" spans="1:9" s="2" customFormat="1" ht="26.25" customHeight="1" x14ac:dyDescent="0.25">
      <c r="A62" s="36"/>
      <c r="B62" s="36"/>
      <c r="C62" s="37"/>
      <c r="D62" s="38"/>
      <c r="E62" s="39"/>
      <c r="F62" s="39"/>
      <c r="G62" s="40"/>
    </row>
    <row r="63" spans="1:9" s="2" customFormat="1" ht="26.25" customHeight="1" x14ac:dyDescent="0.25">
      <c r="A63" s="93" t="s">
        <v>53</v>
      </c>
      <c r="B63" s="93"/>
      <c r="C63" s="93"/>
      <c r="D63" s="93"/>
      <c r="E63" s="93"/>
      <c r="F63" s="93"/>
      <c r="G63" s="93"/>
    </row>
    <row r="64" spans="1:9" s="2" customFormat="1" ht="34.5" customHeight="1" x14ac:dyDescent="0.25">
      <c r="A64" s="3" t="s">
        <v>3</v>
      </c>
      <c r="B64" s="4" t="s">
        <v>4</v>
      </c>
      <c r="C64" s="5" t="s">
        <v>5</v>
      </c>
      <c r="D64" s="6" t="s">
        <v>6</v>
      </c>
      <c r="E64" s="6" t="s">
        <v>7</v>
      </c>
      <c r="F64" s="7" t="s">
        <v>8</v>
      </c>
      <c r="G64" s="8" t="s">
        <v>9</v>
      </c>
    </row>
    <row r="65" spans="1:9" s="2" customFormat="1" ht="26.25" customHeight="1" x14ac:dyDescent="0.25">
      <c r="A65" s="9">
        <v>1</v>
      </c>
      <c r="B65" s="10" t="s">
        <v>54</v>
      </c>
      <c r="C65" s="11">
        <v>1</v>
      </c>
      <c r="D65" s="12" t="s">
        <v>11</v>
      </c>
      <c r="E65" s="12" t="s">
        <v>11</v>
      </c>
      <c r="F65" s="13">
        <v>35000</v>
      </c>
      <c r="G65" s="14">
        <f t="shared" ref="G65:G70" si="4">C65*F65</f>
        <v>35000</v>
      </c>
      <c r="H65" s="15">
        <f>G65</f>
        <v>35000</v>
      </c>
    </row>
    <row r="66" spans="1:9" s="2" customFormat="1" ht="26.25" customHeight="1" x14ac:dyDescent="0.25">
      <c r="A66" s="9">
        <v>2</v>
      </c>
      <c r="B66" s="10" t="s">
        <v>41</v>
      </c>
      <c r="C66" s="11">
        <v>3</v>
      </c>
      <c r="D66" s="12" t="s">
        <v>11</v>
      </c>
      <c r="E66" s="12" t="s">
        <v>11</v>
      </c>
      <c r="F66" s="13">
        <v>1250</v>
      </c>
      <c r="G66" s="14">
        <f t="shared" si="4"/>
        <v>3750</v>
      </c>
      <c r="H66" s="15">
        <f>G66</f>
        <v>3750</v>
      </c>
    </row>
    <row r="67" spans="1:9" s="2" customFormat="1" ht="26.25" customHeight="1" x14ac:dyDescent="0.25">
      <c r="A67" s="9">
        <v>3</v>
      </c>
      <c r="B67" s="10" t="s">
        <v>20</v>
      </c>
      <c r="C67" s="11">
        <v>1</v>
      </c>
      <c r="D67" s="12" t="s">
        <v>11</v>
      </c>
      <c r="E67" s="12" t="s">
        <v>11</v>
      </c>
      <c r="F67" s="13">
        <v>20000</v>
      </c>
      <c r="G67" s="14">
        <f t="shared" si="4"/>
        <v>20000</v>
      </c>
      <c r="H67" s="15">
        <f>G67</f>
        <v>20000</v>
      </c>
    </row>
    <row r="68" spans="1:9" s="2" customFormat="1" ht="26.25" customHeight="1" x14ac:dyDescent="0.25">
      <c r="A68" s="9">
        <v>4</v>
      </c>
      <c r="B68" s="10" t="s">
        <v>55</v>
      </c>
      <c r="C68" s="11">
        <v>2</v>
      </c>
      <c r="D68" s="12" t="s">
        <v>11</v>
      </c>
      <c r="E68" s="12" t="s">
        <v>11</v>
      </c>
      <c r="F68" s="13">
        <v>10000</v>
      </c>
      <c r="G68" s="14">
        <f t="shared" si="4"/>
        <v>20000</v>
      </c>
      <c r="H68" s="15">
        <f>G68</f>
        <v>20000</v>
      </c>
      <c r="I68" s="15">
        <f>H68</f>
        <v>20000</v>
      </c>
    </row>
    <row r="69" spans="1:9" s="2" customFormat="1" ht="26.25" customHeight="1" x14ac:dyDescent="0.25">
      <c r="A69" s="9">
        <v>5</v>
      </c>
      <c r="B69" s="10" t="s">
        <v>45</v>
      </c>
      <c r="C69" s="11">
        <v>1</v>
      </c>
      <c r="D69" s="12" t="s">
        <v>11</v>
      </c>
      <c r="E69" s="12" t="s">
        <v>11</v>
      </c>
      <c r="F69" s="13">
        <v>50000</v>
      </c>
      <c r="G69" s="14">
        <f t="shared" si="4"/>
        <v>50000</v>
      </c>
    </row>
    <row r="70" spans="1:9" s="2" customFormat="1" ht="26.25" customHeight="1" x14ac:dyDescent="0.25">
      <c r="A70" s="9">
        <v>6</v>
      </c>
      <c r="B70" s="10" t="s">
        <v>56</v>
      </c>
      <c r="C70" s="11">
        <v>1</v>
      </c>
      <c r="D70" s="12" t="s">
        <v>11</v>
      </c>
      <c r="E70" s="12" t="s">
        <v>11</v>
      </c>
      <c r="F70" s="13">
        <v>50000</v>
      </c>
      <c r="G70" s="14">
        <f t="shared" si="4"/>
        <v>50000</v>
      </c>
      <c r="H70" s="15">
        <f>G69+G70</f>
        <v>100000</v>
      </c>
      <c r="I70" s="15">
        <f>H70</f>
        <v>100000</v>
      </c>
    </row>
    <row r="71" spans="1:9" s="2" customFormat="1" ht="26.25" customHeight="1" x14ac:dyDescent="0.25">
      <c r="A71" s="94" t="s">
        <v>27</v>
      </c>
      <c r="B71" s="94"/>
      <c r="C71" s="16">
        <f>SUM(C65:C70)</f>
        <v>9</v>
      </c>
      <c r="D71" s="95" t="s">
        <v>28</v>
      </c>
      <c r="E71" s="96"/>
      <c r="F71" s="97"/>
      <c r="G71" s="17">
        <f>SUM(G65:G70)</f>
        <v>178750</v>
      </c>
      <c r="H71" s="17">
        <f>SUM(H65:H70)</f>
        <v>178750</v>
      </c>
      <c r="I71" s="17">
        <f>SUM(I65:I70)</f>
        <v>120000</v>
      </c>
    </row>
    <row r="72" spans="1:9" s="2" customFormat="1" ht="26.25" customHeight="1" x14ac:dyDescent="0.25">
      <c r="A72" s="18"/>
      <c r="B72" s="18"/>
      <c r="C72" s="19"/>
      <c r="D72" s="21"/>
      <c r="E72" s="21"/>
      <c r="F72" s="21"/>
      <c r="G72" s="22"/>
      <c r="H72" s="22"/>
    </row>
    <row r="73" spans="1:9" s="2" customFormat="1" ht="26.25" customHeight="1" x14ac:dyDescent="0.25">
      <c r="A73" s="36"/>
      <c r="B73" s="36"/>
      <c r="C73" s="37"/>
      <c r="D73" s="38"/>
      <c r="E73" s="39"/>
      <c r="F73" s="39"/>
      <c r="G73" s="40"/>
    </row>
    <row r="74" spans="1:9" s="2" customFormat="1" ht="26.25" customHeight="1" x14ac:dyDescent="0.25">
      <c r="A74" s="36"/>
      <c r="B74" s="36"/>
      <c r="C74" s="37"/>
      <c r="D74" s="38"/>
      <c r="E74" s="39"/>
      <c r="F74" s="39"/>
      <c r="G74" s="40"/>
    </row>
    <row r="75" spans="1:9" s="2" customFormat="1" ht="26.25" customHeight="1" x14ac:dyDescent="0.25">
      <c r="A75" s="93" t="s">
        <v>57</v>
      </c>
      <c r="B75" s="93"/>
      <c r="C75" s="93"/>
      <c r="D75" s="93"/>
      <c r="E75" s="93"/>
      <c r="F75" s="93"/>
      <c r="G75" s="93"/>
    </row>
    <row r="76" spans="1:9" s="2" customFormat="1" ht="32.25" customHeight="1" x14ac:dyDescent="0.25">
      <c r="A76" s="3" t="s">
        <v>3</v>
      </c>
      <c r="B76" s="4" t="s">
        <v>4</v>
      </c>
      <c r="C76" s="5" t="s">
        <v>5</v>
      </c>
      <c r="D76" s="6" t="s">
        <v>6</v>
      </c>
      <c r="E76" s="6" t="s">
        <v>7</v>
      </c>
      <c r="F76" s="7" t="s">
        <v>8</v>
      </c>
      <c r="G76" s="8" t="s">
        <v>9</v>
      </c>
    </row>
    <row r="77" spans="1:9" s="2" customFormat="1" ht="26.25" customHeight="1" x14ac:dyDescent="0.25">
      <c r="A77" s="41">
        <v>1</v>
      </c>
      <c r="B77" s="10" t="s">
        <v>58</v>
      </c>
      <c r="C77" s="11">
        <v>2</v>
      </c>
      <c r="D77" s="12" t="s">
        <v>11</v>
      </c>
      <c r="E77" s="12" t="s">
        <v>11</v>
      </c>
      <c r="F77" s="13">
        <v>30000</v>
      </c>
      <c r="G77" s="14">
        <f>C77*F77</f>
        <v>60000</v>
      </c>
    </row>
    <row r="78" spans="1:9" s="2" customFormat="1" ht="26.25" customHeight="1" x14ac:dyDescent="0.25">
      <c r="A78" s="41">
        <v>2</v>
      </c>
      <c r="B78" s="10" t="s">
        <v>54</v>
      </c>
      <c r="C78" s="11">
        <v>1</v>
      </c>
      <c r="D78" s="12" t="s">
        <v>11</v>
      </c>
      <c r="E78" s="12" t="s">
        <v>11</v>
      </c>
      <c r="F78" s="13">
        <v>35000</v>
      </c>
      <c r="G78" s="14">
        <f>C78*F78</f>
        <v>35000</v>
      </c>
      <c r="H78" s="15">
        <f>G77+G78</f>
        <v>95000</v>
      </c>
    </row>
    <row r="79" spans="1:9" s="2" customFormat="1" ht="26.25" customHeight="1" x14ac:dyDescent="0.25">
      <c r="A79" s="41">
        <v>3</v>
      </c>
      <c r="B79" s="10" t="s">
        <v>59</v>
      </c>
      <c r="C79" s="11">
        <v>4</v>
      </c>
      <c r="D79" s="12" t="s">
        <v>11</v>
      </c>
      <c r="E79" s="12" t="s">
        <v>11</v>
      </c>
      <c r="F79" s="13">
        <v>1000</v>
      </c>
      <c r="G79" s="14">
        <f t="shared" ref="G79:G85" si="5">C79*F79</f>
        <v>4000</v>
      </c>
      <c r="H79" s="15">
        <f>G79</f>
        <v>4000</v>
      </c>
    </row>
    <row r="80" spans="1:9" s="2" customFormat="1" ht="26.25" customHeight="1" x14ac:dyDescent="0.25">
      <c r="A80" s="41">
        <v>4</v>
      </c>
      <c r="B80" s="10" t="s">
        <v>60</v>
      </c>
      <c r="C80" s="11">
        <v>1</v>
      </c>
      <c r="D80" s="12" t="s">
        <v>11</v>
      </c>
      <c r="E80" s="12" t="s">
        <v>11</v>
      </c>
      <c r="F80" s="13">
        <v>5000</v>
      </c>
      <c r="G80" s="14">
        <f t="shared" si="5"/>
        <v>5000</v>
      </c>
    </row>
    <row r="81" spans="1:9" s="2" customFormat="1" ht="26.25" customHeight="1" x14ac:dyDescent="0.25">
      <c r="A81" s="41">
        <v>5</v>
      </c>
      <c r="B81" s="10" t="s">
        <v>61</v>
      </c>
      <c r="C81" s="11">
        <v>2</v>
      </c>
      <c r="D81" s="12" t="s">
        <v>11</v>
      </c>
      <c r="E81" s="12" t="s">
        <v>11</v>
      </c>
      <c r="F81" s="13">
        <v>5000</v>
      </c>
      <c r="G81" s="14">
        <f t="shared" si="5"/>
        <v>10000</v>
      </c>
    </row>
    <row r="82" spans="1:9" ht="26.25" customHeight="1" x14ac:dyDescent="0.25">
      <c r="A82" s="41">
        <v>6</v>
      </c>
      <c r="B82" s="42" t="s">
        <v>20</v>
      </c>
      <c r="C82" s="11">
        <v>1</v>
      </c>
      <c r="D82" s="12" t="s">
        <v>11</v>
      </c>
      <c r="E82" s="12" t="s">
        <v>11</v>
      </c>
      <c r="F82" s="13">
        <v>25000</v>
      </c>
      <c r="G82" s="14">
        <f t="shared" si="5"/>
        <v>25000</v>
      </c>
      <c r="H82" s="43">
        <f>G82+G81+G80</f>
        <v>40000</v>
      </c>
    </row>
    <row r="83" spans="1:9" s="2" customFormat="1" ht="26.25" customHeight="1" x14ac:dyDescent="0.25">
      <c r="A83" s="41">
        <v>7</v>
      </c>
      <c r="B83" s="10" t="s">
        <v>51</v>
      </c>
      <c r="C83" s="11">
        <v>3</v>
      </c>
      <c r="D83" s="12" t="s">
        <v>11</v>
      </c>
      <c r="E83" s="12" t="s">
        <v>11</v>
      </c>
      <c r="F83" s="13">
        <v>10000</v>
      </c>
      <c r="G83" s="14">
        <f t="shared" si="5"/>
        <v>30000</v>
      </c>
      <c r="H83" s="15">
        <f>G83</f>
        <v>30000</v>
      </c>
      <c r="I83" s="15">
        <f>H83</f>
        <v>30000</v>
      </c>
    </row>
    <row r="84" spans="1:9" s="2" customFormat="1" ht="26.25" customHeight="1" x14ac:dyDescent="0.25">
      <c r="A84" s="41">
        <v>8</v>
      </c>
      <c r="B84" s="10" t="s">
        <v>62</v>
      </c>
      <c r="C84" s="11">
        <v>2</v>
      </c>
      <c r="D84" s="12" t="s">
        <v>11</v>
      </c>
      <c r="E84" s="12" t="s">
        <v>11</v>
      </c>
      <c r="F84" s="13">
        <v>15000</v>
      </c>
      <c r="G84" s="14">
        <f t="shared" si="5"/>
        <v>30000</v>
      </c>
    </row>
    <row r="85" spans="1:9" s="2" customFormat="1" ht="26.25" customHeight="1" x14ac:dyDescent="0.25">
      <c r="A85" s="41">
        <v>9</v>
      </c>
      <c r="B85" s="10" t="s">
        <v>23</v>
      </c>
      <c r="C85" s="11">
        <v>1</v>
      </c>
      <c r="D85" s="12" t="s">
        <v>11</v>
      </c>
      <c r="E85" s="12" t="s">
        <v>11</v>
      </c>
      <c r="F85" s="13">
        <v>25000</v>
      </c>
      <c r="G85" s="14">
        <f t="shared" si="5"/>
        <v>25000</v>
      </c>
      <c r="H85" s="15">
        <f>G84+G85</f>
        <v>55000</v>
      </c>
      <c r="I85" s="15">
        <f>H85</f>
        <v>55000</v>
      </c>
    </row>
    <row r="86" spans="1:9" s="2" customFormat="1" ht="26.25" customHeight="1" x14ac:dyDescent="0.25">
      <c r="A86" s="94" t="s">
        <v>27</v>
      </c>
      <c r="B86" s="94"/>
      <c r="C86" s="16">
        <f>SUM(C77:C85)</f>
        <v>17</v>
      </c>
      <c r="D86" s="95" t="s">
        <v>28</v>
      </c>
      <c r="E86" s="96"/>
      <c r="F86" s="97"/>
      <c r="G86" s="17">
        <f>SUM(G77:G85)</f>
        <v>224000</v>
      </c>
      <c r="H86" s="17">
        <f>SUM(H77:H85)</f>
        <v>224000</v>
      </c>
      <c r="I86" s="17">
        <f>SUM(I77:I85)</f>
        <v>85000</v>
      </c>
    </row>
    <row r="87" spans="1:9" s="2" customFormat="1" ht="26.25" customHeight="1" x14ac:dyDescent="0.25">
      <c r="A87" s="36"/>
      <c r="B87" s="36"/>
      <c r="C87" s="37"/>
      <c r="D87" s="38"/>
      <c r="E87" s="39"/>
      <c r="F87" s="39"/>
      <c r="G87" s="40"/>
    </row>
    <row r="88" spans="1:9" s="2" customFormat="1" ht="26.25" customHeight="1" x14ac:dyDescent="0.25">
      <c r="A88" s="112" t="s">
        <v>63</v>
      </c>
      <c r="B88" s="113"/>
      <c r="C88" s="113"/>
      <c r="D88" s="113"/>
      <c r="E88" s="113"/>
      <c r="F88" s="113"/>
      <c r="G88" s="114"/>
    </row>
    <row r="89" spans="1:9" s="2" customFormat="1" ht="39.75" customHeight="1" x14ac:dyDescent="0.25">
      <c r="A89" s="3" t="s">
        <v>3</v>
      </c>
      <c r="B89" s="4" t="s">
        <v>4</v>
      </c>
      <c r="C89" s="5" t="s">
        <v>5</v>
      </c>
      <c r="D89" s="6" t="s">
        <v>6</v>
      </c>
      <c r="E89" s="6" t="s">
        <v>7</v>
      </c>
      <c r="F89" s="7" t="s">
        <v>8</v>
      </c>
      <c r="G89" s="8" t="s">
        <v>9</v>
      </c>
    </row>
    <row r="90" spans="1:9" s="2" customFormat="1" ht="22.5" customHeight="1" x14ac:dyDescent="0.25">
      <c r="A90" s="9">
        <v>1</v>
      </c>
      <c r="B90" s="10" t="s">
        <v>64</v>
      </c>
      <c r="C90" s="11">
        <v>1</v>
      </c>
      <c r="D90" s="12" t="s">
        <v>11</v>
      </c>
      <c r="E90" s="12" t="s">
        <v>11</v>
      </c>
      <c r="F90" s="13">
        <v>40000</v>
      </c>
      <c r="G90" s="14">
        <f t="shared" ref="G90:G95" si="6">C90*F90</f>
        <v>40000</v>
      </c>
      <c r="H90" s="15">
        <f>G90</f>
        <v>40000</v>
      </c>
    </row>
    <row r="91" spans="1:9" s="2" customFormat="1" ht="22.5" customHeight="1" x14ac:dyDescent="0.25">
      <c r="A91" s="9">
        <v>2</v>
      </c>
      <c r="B91" s="10" t="s">
        <v>59</v>
      </c>
      <c r="C91" s="11">
        <v>4</v>
      </c>
      <c r="D91" s="12" t="s">
        <v>11</v>
      </c>
      <c r="E91" s="12" t="s">
        <v>11</v>
      </c>
      <c r="F91" s="13">
        <v>1250</v>
      </c>
      <c r="G91" s="14">
        <f t="shared" si="6"/>
        <v>5000</v>
      </c>
      <c r="H91" s="15">
        <f>G91</f>
        <v>5000</v>
      </c>
    </row>
    <row r="92" spans="1:9" s="2" customFormat="1" ht="22.5" customHeight="1" x14ac:dyDescent="0.25">
      <c r="A92" s="9">
        <v>3</v>
      </c>
      <c r="B92" s="10" t="s">
        <v>65</v>
      </c>
      <c r="C92" s="11">
        <v>1</v>
      </c>
      <c r="D92" s="12" t="s">
        <v>11</v>
      </c>
      <c r="E92" s="12" t="s">
        <v>11</v>
      </c>
      <c r="F92" s="13">
        <v>25000</v>
      </c>
      <c r="G92" s="14">
        <f t="shared" si="6"/>
        <v>25000</v>
      </c>
      <c r="H92" s="15">
        <f>G92</f>
        <v>25000</v>
      </c>
    </row>
    <row r="93" spans="1:9" s="2" customFormat="1" ht="22.5" customHeight="1" x14ac:dyDescent="0.25">
      <c r="A93" s="9">
        <v>4</v>
      </c>
      <c r="B93" s="23" t="s">
        <v>55</v>
      </c>
      <c r="C93" s="11">
        <v>4</v>
      </c>
      <c r="D93" s="12" t="s">
        <v>11</v>
      </c>
      <c r="E93" s="12" t="s">
        <v>11</v>
      </c>
      <c r="F93" s="13">
        <v>35000</v>
      </c>
      <c r="G93" s="14">
        <f t="shared" si="6"/>
        <v>140000</v>
      </c>
      <c r="H93" s="15">
        <f>G93</f>
        <v>140000</v>
      </c>
      <c r="I93" s="15">
        <f>H93</f>
        <v>140000</v>
      </c>
    </row>
    <row r="94" spans="1:9" s="2" customFormat="1" ht="22.5" customHeight="1" x14ac:dyDescent="0.25">
      <c r="A94" s="9">
        <v>5</v>
      </c>
      <c r="B94" s="23" t="s">
        <v>35</v>
      </c>
      <c r="C94" s="11">
        <v>3</v>
      </c>
      <c r="D94" s="12" t="s">
        <v>11</v>
      </c>
      <c r="E94" s="12" t="s">
        <v>11</v>
      </c>
      <c r="F94" s="13">
        <v>30000</v>
      </c>
      <c r="G94" s="14">
        <f t="shared" si="6"/>
        <v>90000</v>
      </c>
      <c r="H94" s="15"/>
    </row>
    <row r="95" spans="1:9" s="2" customFormat="1" ht="22.5" customHeight="1" x14ac:dyDescent="0.25">
      <c r="A95" s="9">
        <v>6</v>
      </c>
      <c r="B95" s="23" t="s">
        <v>23</v>
      </c>
      <c r="C95" s="11">
        <v>1</v>
      </c>
      <c r="D95" s="12" t="s">
        <v>11</v>
      </c>
      <c r="E95" s="12" t="s">
        <v>11</v>
      </c>
      <c r="F95" s="13">
        <v>50000</v>
      </c>
      <c r="G95" s="14">
        <f t="shared" si="6"/>
        <v>50000</v>
      </c>
      <c r="H95" s="15">
        <f>G94+G95</f>
        <v>140000</v>
      </c>
      <c r="I95" s="15">
        <f>H95</f>
        <v>140000</v>
      </c>
    </row>
    <row r="96" spans="1:9" s="2" customFormat="1" ht="26.25" customHeight="1" x14ac:dyDescent="0.25">
      <c r="A96" s="94" t="s">
        <v>27</v>
      </c>
      <c r="B96" s="94"/>
      <c r="C96" s="16">
        <f>SUM(C90:C95)</f>
        <v>14</v>
      </c>
      <c r="D96" s="95" t="s">
        <v>28</v>
      </c>
      <c r="E96" s="96"/>
      <c r="F96" s="97"/>
      <c r="G96" s="17">
        <f>SUM(G90:G95)</f>
        <v>350000</v>
      </c>
      <c r="H96" s="17">
        <f>SUM(H90:H95)</f>
        <v>350000</v>
      </c>
      <c r="I96" s="17">
        <f>SUM(I90:I95)</f>
        <v>280000</v>
      </c>
    </row>
    <row r="97" spans="1:8" s="2" customFormat="1" ht="26.25" customHeight="1" x14ac:dyDescent="0.25">
      <c r="A97" s="104" t="s">
        <v>66</v>
      </c>
      <c r="B97" s="104"/>
      <c r="C97" s="104"/>
      <c r="D97" s="104"/>
      <c r="E97" s="104"/>
      <c r="F97" s="104"/>
      <c r="G97" s="104"/>
    </row>
    <row r="98" spans="1:8" s="2" customFormat="1" ht="37.5" customHeight="1" x14ac:dyDescent="0.25">
      <c r="A98" s="3" t="s">
        <v>3</v>
      </c>
      <c r="B98" s="4" t="s">
        <v>4</v>
      </c>
      <c r="C98" s="5" t="s">
        <v>5</v>
      </c>
      <c r="D98" s="6" t="s">
        <v>6</v>
      </c>
      <c r="E98" s="6" t="s">
        <v>7</v>
      </c>
      <c r="F98" s="7" t="s">
        <v>8</v>
      </c>
      <c r="G98" s="8" t="s">
        <v>9</v>
      </c>
    </row>
    <row r="99" spans="1:8" s="2" customFormat="1" ht="21" customHeight="1" x14ac:dyDescent="0.25">
      <c r="A99" s="9">
        <v>1</v>
      </c>
      <c r="B99" s="10" t="s">
        <v>54</v>
      </c>
      <c r="C99" s="11">
        <v>1</v>
      </c>
      <c r="D99" s="12" t="s">
        <v>11</v>
      </c>
      <c r="E99" s="12" t="s">
        <v>11</v>
      </c>
      <c r="F99" s="13">
        <v>15000</v>
      </c>
      <c r="G99" s="14">
        <f>C99*F99</f>
        <v>15000</v>
      </c>
      <c r="H99" s="15">
        <f>G99+G100</f>
        <v>17500</v>
      </c>
    </row>
    <row r="100" spans="1:8" s="2" customFormat="1" ht="21" customHeight="1" x14ac:dyDescent="0.25">
      <c r="A100" s="9">
        <v>2</v>
      </c>
      <c r="B100" s="10" t="s">
        <v>59</v>
      </c>
      <c r="C100" s="11">
        <v>2</v>
      </c>
      <c r="D100" s="12" t="s">
        <v>11</v>
      </c>
      <c r="E100" s="12" t="s">
        <v>11</v>
      </c>
      <c r="F100" s="13">
        <v>1250</v>
      </c>
      <c r="G100" s="14">
        <f>C100*F100</f>
        <v>2500</v>
      </c>
    </row>
    <row r="101" spans="1:8" s="2" customFormat="1" ht="21" customHeight="1" x14ac:dyDescent="0.25">
      <c r="A101" s="9">
        <v>3</v>
      </c>
      <c r="B101" s="10" t="s">
        <v>55</v>
      </c>
      <c r="C101" s="11">
        <v>2</v>
      </c>
      <c r="D101" s="12" t="s">
        <v>11</v>
      </c>
      <c r="E101" s="12" t="s">
        <v>11</v>
      </c>
      <c r="F101" s="13">
        <v>7500</v>
      </c>
      <c r="G101" s="14">
        <f>C101*F101</f>
        <v>15000</v>
      </c>
      <c r="H101" s="15">
        <f>G101</f>
        <v>15000</v>
      </c>
    </row>
    <row r="102" spans="1:8" s="2" customFormat="1" ht="21" customHeight="1" x14ac:dyDescent="0.25">
      <c r="A102" s="9">
        <v>4</v>
      </c>
      <c r="B102" s="10" t="s">
        <v>35</v>
      </c>
      <c r="C102" s="11">
        <v>2</v>
      </c>
      <c r="D102" s="12" t="s">
        <v>11</v>
      </c>
      <c r="E102" s="12" t="s">
        <v>11</v>
      </c>
      <c r="F102" s="13">
        <v>15000</v>
      </c>
      <c r="G102" s="14">
        <f>C102*F102</f>
        <v>30000</v>
      </c>
    </row>
    <row r="103" spans="1:8" s="2" customFormat="1" ht="21" customHeight="1" x14ac:dyDescent="0.25">
      <c r="A103" s="9">
        <v>5</v>
      </c>
      <c r="B103" s="10" t="s">
        <v>45</v>
      </c>
      <c r="C103" s="11">
        <v>1</v>
      </c>
      <c r="D103" s="12" t="s">
        <v>11</v>
      </c>
      <c r="E103" s="12" t="s">
        <v>11</v>
      </c>
      <c r="F103" s="13">
        <v>25000</v>
      </c>
      <c r="G103" s="14">
        <f>C103*F103</f>
        <v>25000</v>
      </c>
      <c r="H103" s="15">
        <f>G103+G102</f>
        <v>55000</v>
      </c>
    </row>
    <row r="104" spans="1:8" s="2" customFormat="1" ht="26.25" customHeight="1" x14ac:dyDescent="0.25">
      <c r="A104" s="94" t="s">
        <v>27</v>
      </c>
      <c r="B104" s="94"/>
      <c r="C104" s="16">
        <f>SUM(C97:C103)</f>
        <v>8</v>
      </c>
      <c r="D104" s="95" t="s">
        <v>28</v>
      </c>
      <c r="E104" s="96"/>
      <c r="F104" s="97"/>
      <c r="G104" s="17">
        <f>SUM(G97:G103)</f>
        <v>87500</v>
      </c>
      <c r="H104" s="17">
        <f>SUM(H97:H103)</f>
        <v>87500</v>
      </c>
    </row>
    <row r="105" spans="1:8" s="2" customFormat="1" ht="26.25" customHeight="1" x14ac:dyDescent="0.25">
      <c r="A105" s="104" t="s">
        <v>67</v>
      </c>
      <c r="B105" s="104"/>
      <c r="C105" s="104"/>
      <c r="D105" s="104"/>
      <c r="E105" s="104"/>
      <c r="F105" s="104"/>
      <c r="G105" s="104"/>
    </row>
    <row r="106" spans="1:8" s="2" customFormat="1" ht="32.25" customHeight="1" x14ac:dyDescent="0.25">
      <c r="A106" s="3" t="s">
        <v>3</v>
      </c>
      <c r="B106" s="4" t="s">
        <v>4</v>
      </c>
      <c r="C106" s="5" t="s">
        <v>5</v>
      </c>
      <c r="D106" s="6" t="s">
        <v>6</v>
      </c>
      <c r="E106" s="6" t="s">
        <v>7</v>
      </c>
      <c r="F106" s="7" t="s">
        <v>8</v>
      </c>
      <c r="G106" s="8" t="s">
        <v>9</v>
      </c>
    </row>
    <row r="107" spans="1:8" s="2" customFormat="1" ht="20.25" customHeight="1" x14ac:dyDescent="0.25">
      <c r="A107" s="9">
        <v>1</v>
      </c>
      <c r="B107" s="10" t="s">
        <v>54</v>
      </c>
      <c r="C107" s="11">
        <v>1</v>
      </c>
      <c r="D107" s="12" t="s">
        <v>11</v>
      </c>
      <c r="E107" s="12" t="s">
        <v>11</v>
      </c>
      <c r="F107" s="13">
        <v>10000</v>
      </c>
      <c r="G107" s="14">
        <f t="shared" ref="G107:G113" si="7">C107*F107</f>
        <v>10000</v>
      </c>
      <c r="H107" s="15">
        <f>G107</f>
        <v>10000</v>
      </c>
    </row>
    <row r="108" spans="1:8" s="2" customFormat="1" ht="20.25" customHeight="1" x14ac:dyDescent="0.25">
      <c r="A108" s="9">
        <v>2</v>
      </c>
      <c r="B108" s="10" t="s">
        <v>59</v>
      </c>
      <c r="C108" s="11">
        <v>2</v>
      </c>
      <c r="D108" s="12" t="s">
        <v>11</v>
      </c>
      <c r="E108" s="12" t="s">
        <v>11</v>
      </c>
      <c r="F108" s="13">
        <v>1250</v>
      </c>
      <c r="G108" s="14">
        <f t="shared" si="7"/>
        <v>2500</v>
      </c>
      <c r="H108" s="15">
        <f>G108</f>
        <v>2500</v>
      </c>
    </row>
    <row r="109" spans="1:8" s="2" customFormat="1" ht="20.25" customHeight="1" x14ac:dyDescent="0.25">
      <c r="A109" s="9">
        <v>3</v>
      </c>
      <c r="B109" s="10" t="s">
        <v>68</v>
      </c>
      <c r="C109" s="11">
        <v>1</v>
      </c>
      <c r="D109" s="12" t="s">
        <v>11</v>
      </c>
      <c r="E109" s="12" t="s">
        <v>11</v>
      </c>
      <c r="F109" s="13">
        <v>5000</v>
      </c>
      <c r="G109" s="14">
        <f t="shared" si="7"/>
        <v>5000</v>
      </c>
      <c r="H109" s="15"/>
    </row>
    <row r="110" spans="1:8" s="2" customFormat="1" ht="20.25" customHeight="1" x14ac:dyDescent="0.25">
      <c r="A110" s="9">
        <v>4</v>
      </c>
      <c r="B110" s="10" t="s">
        <v>20</v>
      </c>
      <c r="C110" s="11">
        <v>1</v>
      </c>
      <c r="D110" s="12" t="s">
        <v>11</v>
      </c>
      <c r="E110" s="12" t="s">
        <v>11</v>
      </c>
      <c r="F110" s="13">
        <v>10000</v>
      </c>
      <c r="G110" s="14">
        <f t="shared" si="7"/>
        <v>10000</v>
      </c>
      <c r="H110" s="15">
        <f>G109+G110</f>
        <v>15000</v>
      </c>
    </row>
    <row r="111" spans="1:8" s="2" customFormat="1" ht="20.25" customHeight="1" x14ac:dyDescent="0.25">
      <c r="A111" s="9">
        <v>5</v>
      </c>
      <c r="B111" s="10" t="s">
        <v>69</v>
      </c>
      <c r="C111" s="11">
        <v>3</v>
      </c>
      <c r="D111" s="12" t="s">
        <v>11</v>
      </c>
      <c r="E111" s="12" t="s">
        <v>11</v>
      </c>
      <c r="F111" s="13">
        <v>7500</v>
      </c>
      <c r="G111" s="14">
        <f t="shared" si="7"/>
        <v>22500</v>
      </c>
      <c r="H111" s="15">
        <f>G111</f>
        <v>22500</v>
      </c>
    </row>
    <row r="112" spans="1:8" s="2" customFormat="1" ht="20.25" customHeight="1" x14ac:dyDescent="0.25">
      <c r="A112" s="9">
        <v>6</v>
      </c>
      <c r="B112" s="10" t="s">
        <v>70</v>
      </c>
      <c r="C112" s="11">
        <v>3</v>
      </c>
      <c r="D112" s="12" t="s">
        <v>11</v>
      </c>
      <c r="E112" s="12" t="s">
        <v>11</v>
      </c>
      <c r="F112" s="13">
        <v>10000</v>
      </c>
      <c r="G112" s="14">
        <f t="shared" si="7"/>
        <v>30000</v>
      </c>
    </row>
    <row r="113" spans="1:9" s="2" customFormat="1" ht="20.25" customHeight="1" x14ac:dyDescent="0.25">
      <c r="A113" s="9">
        <v>7</v>
      </c>
      <c r="B113" s="10" t="s">
        <v>45</v>
      </c>
      <c r="C113" s="11">
        <v>1</v>
      </c>
      <c r="D113" s="12" t="s">
        <v>11</v>
      </c>
      <c r="E113" s="12" t="s">
        <v>11</v>
      </c>
      <c r="F113" s="13">
        <v>20000</v>
      </c>
      <c r="G113" s="14">
        <f t="shared" si="7"/>
        <v>20000</v>
      </c>
      <c r="H113" s="15">
        <f>G113+G112</f>
        <v>50000</v>
      </c>
    </row>
    <row r="114" spans="1:9" s="2" customFormat="1" ht="20.25" customHeight="1" x14ac:dyDescent="0.25">
      <c r="A114" s="94" t="s">
        <v>27</v>
      </c>
      <c r="B114" s="94"/>
      <c r="C114" s="16">
        <f>SUM(C107:C113)</f>
        <v>12</v>
      </c>
      <c r="D114" s="95" t="s">
        <v>28</v>
      </c>
      <c r="E114" s="96"/>
      <c r="F114" s="97"/>
      <c r="G114" s="17">
        <f>SUM(G107:G113)</f>
        <v>100000</v>
      </c>
      <c r="H114" s="17">
        <f>SUM(H107:H113)</f>
        <v>100000</v>
      </c>
    </row>
    <row r="115" spans="1:9" s="2" customFormat="1" ht="26.25" customHeight="1" x14ac:dyDescent="0.25">
      <c r="A115" s="44"/>
      <c r="B115" s="36"/>
      <c r="C115" s="37"/>
      <c r="D115" s="38"/>
      <c r="E115" s="39"/>
      <c r="F115" s="39"/>
      <c r="G115" s="40"/>
    </row>
    <row r="116" spans="1:9" s="2" customFormat="1" ht="26.25" customHeight="1" x14ac:dyDescent="0.25">
      <c r="A116" s="44"/>
      <c r="B116" s="36"/>
      <c r="C116" s="37"/>
      <c r="D116" s="38"/>
      <c r="E116" s="39"/>
      <c r="F116" s="39"/>
      <c r="G116" s="40"/>
    </row>
    <row r="117" spans="1:9" s="2" customFormat="1" ht="26.25" customHeight="1" x14ac:dyDescent="0.25">
      <c r="A117" s="93" t="s">
        <v>71</v>
      </c>
      <c r="B117" s="93"/>
      <c r="C117" s="93"/>
      <c r="D117" s="93"/>
      <c r="E117" s="93"/>
      <c r="F117" s="93"/>
      <c r="G117" s="93"/>
    </row>
    <row r="118" spans="1:9" s="2" customFormat="1" ht="33" customHeight="1" x14ac:dyDescent="0.25">
      <c r="A118" s="3" t="s">
        <v>3</v>
      </c>
      <c r="B118" s="4" t="s">
        <v>4</v>
      </c>
      <c r="C118" s="5" t="s">
        <v>5</v>
      </c>
      <c r="D118" s="6" t="s">
        <v>6</v>
      </c>
      <c r="E118" s="6" t="s">
        <v>7</v>
      </c>
      <c r="F118" s="7" t="s">
        <v>8</v>
      </c>
      <c r="G118" s="8" t="s">
        <v>9</v>
      </c>
    </row>
    <row r="119" spans="1:9" s="2" customFormat="1" ht="26.25" customHeight="1" x14ac:dyDescent="0.25">
      <c r="A119" s="9">
        <v>1</v>
      </c>
      <c r="B119" s="10" t="s">
        <v>54</v>
      </c>
      <c r="C119" s="11">
        <v>1</v>
      </c>
      <c r="D119" s="12" t="s">
        <v>11</v>
      </c>
      <c r="E119" s="12" t="s">
        <v>72</v>
      </c>
      <c r="F119" s="13">
        <v>75000</v>
      </c>
      <c r="G119" s="14">
        <f t="shared" ref="G119:G126" si="8">C119*F119</f>
        <v>75000</v>
      </c>
    </row>
    <row r="120" spans="1:9" s="2" customFormat="1" ht="26.25" customHeight="1" x14ac:dyDescent="0.25">
      <c r="A120" s="9">
        <v>2</v>
      </c>
      <c r="B120" s="10" t="s">
        <v>73</v>
      </c>
      <c r="C120" s="11">
        <v>1</v>
      </c>
      <c r="D120" s="12" t="s">
        <v>11</v>
      </c>
      <c r="E120" s="12" t="s">
        <v>72</v>
      </c>
      <c r="F120" s="13">
        <v>30000</v>
      </c>
      <c r="G120" s="14">
        <f t="shared" si="8"/>
        <v>30000</v>
      </c>
      <c r="H120" s="15">
        <f>G119+G120</f>
        <v>105000</v>
      </c>
    </row>
    <row r="121" spans="1:9" s="2" customFormat="1" ht="26.25" customHeight="1" x14ac:dyDescent="0.25">
      <c r="A121" s="9">
        <v>3</v>
      </c>
      <c r="B121" s="45" t="s">
        <v>59</v>
      </c>
      <c r="C121" s="46">
        <v>10</v>
      </c>
      <c r="D121" s="12" t="s">
        <v>11</v>
      </c>
      <c r="E121" s="12" t="s">
        <v>72</v>
      </c>
      <c r="F121" s="47">
        <v>1250</v>
      </c>
      <c r="G121" s="48">
        <f t="shared" si="8"/>
        <v>12500</v>
      </c>
      <c r="H121" s="49">
        <f>G121</f>
        <v>12500</v>
      </c>
    </row>
    <row r="122" spans="1:9" s="2" customFormat="1" ht="26.25" customHeight="1" x14ac:dyDescent="0.25">
      <c r="A122" s="9">
        <v>4</v>
      </c>
      <c r="B122" s="10" t="s">
        <v>74</v>
      </c>
      <c r="C122" s="11">
        <v>1</v>
      </c>
      <c r="D122" s="12" t="s">
        <v>11</v>
      </c>
      <c r="E122" s="12" t="s">
        <v>72</v>
      </c>
      <c r="F122" s="13">
        <v>10000</v>
      </c>
      <c r="G122" s="14">
        <f t="shared" si="8"/>
        <v>10000</v>
      </c>
    </row>
    <row r="123" spans="1:9" s="2" customFormat="1" ht="26.25" customHeight="1" x14ac:dyDescent="0.25">
      <c r="A123" s="9">
        <v>5</v>
      </c>
      <c r="B123" s="10" t="s">
        <v>20</v>
      </c>
      <c r="C123" s="11">
        <v>1</v>
      </c>
      <c r="D123" s="12" t="s">
        <v>11</v>
      </c>
      <c r="E123" s="12" t="s">
        <v>72</v>
      </c>
      <c r="F123" s="13">
        <v>30000</v>
      </c>
      <c r="G123" s="14">
        <f t="shared" si="8"/>
        <v>30000</v>
      </c>
      <c r="H123" s="15">
        <f>G122+G123</f>
        <v>40000</v>
      </c>
    </row>
    <row r="124" spans="1:9" s="2" customFormat="1" ht="26.25" customHeight="1" x14ac:dyDescent="0.25">
      <c r="A124" s="9">
        <v>6</v>
      </c>
      <c r="B124" s="23" t="s">
        <v>75</v>
      </c>
      <c r="C124" s="11">
        <v>5</v>
      </c>
      <c r="D124" s="12" t="s">
        <v>11</v>
      </c>
      <c r="E124" s="12" t="s">
        <v>72</v>
      </c>
      <c r="F124" s="13">
        <v>30000</v>
      </c>
      <c r="G124" s="14">
        <f t="shared" si="8"/>
        <v>150000</v>
      </c>
      <c r="H124" s="15">
        <f>G124</f>
        <v>150000</v>
      </c>
      <c r="I124" s="15">
        <f>H124</f>
        <v>150000</v>
      </c>
    </row>
    <row r="125" spans="1:9" s="2" customFormat="1" ht="26.25" customHeight="1" x14ac:dyDescent="0.25">
      <c r="A125" s="9">
        <v>7</v>
      </c>
      <c r="B125" s="10" t="s">
        <v>70</v>
      </c>
      <c r="C125" s="11">
        <v>5</v>
      </c>
      <c r="D125" s="12" t="s">
        <v>11</v>
      </c>
      <c r="E125" s="12" t="s">
        <v>72</v>
      </c>
      <c r="F125" s="13">
        <v>35000</v>
      </c>
      <c r="G125" s="14">
        <f t="shared" si="8"/>
        <v>175000</v>
      </c>
    </row>
    <row r="126" spans="1:9" s="2" customFormat="1" ht="26.25" customHeight="1" x14ac:dyDescent="0.25">
      <c r="A126" s="9">
        <v>8</v>
      </c>
      <c r="B126" s="10" t="s">
        <v>56</v>
      </c>
      <c r="C126" s="11">
        <v>1</v>
      </c>
      <c r="D126" s="12" t="s">
        <v>11</v>
      </c>
      <c r="E126" s="12" t="s">
        <v>72</v>
      </c>
      <c r="F126" s="13">
        <v>50000</v>
      </c>
      <c r="G126" s="14">
        <f t="shared" si="8"/>
        <v>50000</v>
      </c>
      <c r="H126" s="15">
        <f>G125+G126+G127+G128</f>
        <v>325000</v>
      </c>
      <c r="I126" s="15">
        <f>H126</f>
        <v>325000</v>
      </c>
    </row>
    <row r="127" spans="1:9" s="2" customFormat="1" ht="26.25" customHeight="1" x14ac:dyDescent="0.25">
      <c r="A127" s="9">
        <v>9</v>
      </c>
      <c r="B127" s="10" t="s">
        <v>45</v>
      </c>
      <c r="C127" s="11">
        <v>1</v>
      </c>
      <c r="D127" s="12" t="s">
        <v>11</v>
      </c>
      <c r="E127" s="12" t="s">
        <v>72</v>
      </c>
      <c r="F127" s="13">
        <v>50000</v>
      </c>
      <c r="G127" s="14">
        <f>C127*F127</f>
        <v>50000</v>
      </c>
      <c r="H127" s="15"/>
      <c r="I127" s="15"/>
    </row>
    <row r="128" spans="1:9" s="2" customFormat="1" ht="26.25" customHeight="1" x14ac:dyDescent="0.25">
      <c r="A128" s="9">
        <v>10</v>
      </c>
      <c r="B128" s="10" t="s">
        <v>76</v>
      </c>
      <c r="C128" s="11">
        <v>1</v>
      </c>
      <c r="D128" s="12" t="s">
        <v>11</v>
      </c>
      <c r="E128" s="12" t="s">
        <v>72</v>
      </c>
      <c r="F128" s="13">
        <v>50000</v>
      </c>
      <c r="G128" s="14">
        <f>C128*F128</f>
        <v>50000</v>
      </c>
      <c r="H128" s="15"/>
      <c r="I128" s="15"/>
    </row>
    <row r="129" spans="1:9" s="2" customFormat="1" ht="26.25" customHeight="1" x14ac:dyDescent="0.25">
      <c r="A129" s="94" t="s">
        <v>27</v>
      </c>
      <c r="B129" s="94"/>
      <c r="C129" s="16">
        <f>SUM(C119:C126)</f>
        <v>25</v>
      </c>
      <c r="D129" s="95" t="s">
        <v>28</v>
      </c>
      <c r="E129" s="96"/>
      <c r="F129" s="97"/>
      <c r="G129" s="17">
        <f>SUM(G119:G128)</f>
        <v>632500</v>
      </c>
      <c r="H129" s="17">
        <f>SUM(H119:H128)</f>
        <v>632500</v>
      </c>
      <c r="I129" s="17">
        <f>SUM(I119:I128)</f>
        <v>475000</v>
      </c>
    </row>
    <row r="130" spans="1:9" s="2" customFormat="1" ht="26.25" customHeight="1" x14ac:dyDescent="0.25">
      <c r="A130" s="50"/>
      <c r="B130" s="18"/>
      <c r="C130" s="19"/>
      <c r="D130" s="20"/>
      <c r="E130" s="21"/>
      <c r="F130" s="21"/>
      <c r="G130" s="22"/>
    </row>
    <row r="131" spans="1:9" s="2" customFormat="1" ht="26.25" customHeight="1" x14ac:dyDescent="0.25">
      <c r="A131" s="93" t="s">
        <v>77</v>
      </c>
      <c r="B131" s="93"/>
      <c r="C131" s="93"/>
      <c r="D131" s="93"/>
      <c r="E131" s="93"/>
      <c r="F131" s="93"/>
      <c r="G131" s="93"/>
    </row>
    <row r="132" spans="1:9" s="2" customFormat="1" ht="32.25" customHeight="1" x14ac:dyDescent="0.25">
      <c r="A132" s="3" t="s">
        <v>3</v>
      </c>
      <c r="B132" s="4" t="s">
        <v>4</v>
      </c>
      <c r="C132" s="5" t="s">
        <v>5</v>
      </c>
      <c r="D132" s="6" t="s">
        <v>6</v>
      </c>
      <c r="E132" s="6" t="s">
        <v>7</v>
      </c>
      <c r="F132" s="7" t="s">
        <v>8</v>
      </c>
      <c r="G132" s="8" t="s">
        <v>9</v>
      </c>
    </row>
    <row r="133" spans="1:9" s="2" customFormat="1" ht="26.25" customHeight="1" x14ac:dyDescent="0.25">
      <c r="A133" s="9">
        <v>1</v>
      </c>
      <c r="B133" s="10" t="s">
        <v>78</v>
      </c>
      <c r="C133" s="11">
        <v>1</v>
      </c>
      <c r="D133" s="12" t="s">
        <v>11</v>
      </c>
      <c r="E133" s="12" t="s">
        <v>11</v>
      </c>
      <c r="F133" s="13">
        <v>30000</v>
      </c>
      <c r="G133" s="14">
        <f t="shared" ref="G133:G139" si="9">C133*F133</f>
        <v>30000</v>
      </c>
    </row>
    <row r="134" spans="1:9" s="2" customFormat="1" ht="26.25" customHeight="1" x14ac:dyDescent="0.25">
      <c r="A134" s="9">
        <v>2</v>
      </c>
      <c r="B134" s="10" t="s">
        <v>54</v>
      </c>
      <c r="C134" s="11">
        <v>1</v>
      </c>
      <c r="D134" s="12" t="s">
        <v>11</v>
      </c>
      <c r="E134" s="12" t="s">
        <v>11</v>
      </c>
      <c r="F134" s="13">
        <v>30000</v>
      </c>
      <c r="G134" s="14">
        <f t="shared" si="9"/>
        <v>30000</v>
      </c>
      <c r="H134" s="15">
        <f>G134+G133</f>
        <v>60000</v>
      </c>
    </row>
    <row r="135" spans="1:9" s="2" customFormat="1" ht="26.25" customHeight="1" x14ac:dyDescent="0.25">
      <c r="A135" s="9">
        <v>3</v>
      </c>
      <c r="B135" s="10" t="s">
        <v>59</v>
      </c>
      <c r="C135" s="11">
        <v>4</v>
      </c>
      <c r="D135" s="12" t="s">
        <v>11</v>
      </c>
      <c r="E135" s="12" t="s">
        <v>11</v>
      </c>
      <c r="F135" s="13">
        <v>1250</v>
      </c>
      <c r="G135" s="14">
        <f t="shared" si="9"/>
        <v>5000</v>
      </c>
      <c r="H135" s="15">
        <f>G135</f>
        <v>5000</v>
      </c>
    </row>
    <row r="136" spans="1:9" s="2" customFormat="1" ht="26.25" customHeight="1" x14ac:dyDescent="0.25">
      <c r="A136" s="9">
        <v>4</v>
      </c>
      <c r="B136" s="45" t="s">
        <v>20</v>
      </c>
      <c r="C136" s="46">
        <v>1</v>
      </c>
      <c r="D136" s="12" t="s">
        <v>11</v>
      </c>
      <c r="E136" s="12" t="s">
        <v>11</v>
      </c>
      <c r="F136" s="47">
        <v>30000</v>
      </c>
      <c r="G136" s="48">
        <f t="shared" si="9"/>
        <v>30000</v>
      </c>
      <c r="H136" s="49">
        <f>G136</f>
        <v>30000</v>
      </c>
      <c r="I136" s="51"/>
    </row>
    <row r="137" spans="1:9" s="2" customFormat="1" ht="26.25" customHeight="1" x14ac:dyDescent="0.25">
      <c r="A137" s="9">
        <v>5</v>
      </c>
      <c r="B137" s="52" t="s">
        <v>69</v>
      </c>
      <c r="C137" s="11">
        <v>5</v>
      </c>
      <c r="D137" s="12" t="s">
        <v>11</v>
      </c>
      <c r="E137" s="12" t="s">
        <v>11</v>
      </c>
      <c r="F137" s="13">
        <v>30000</v>
      </c>
      <c r="G137" s="14">
        <f t="shared" si="9"/>
        <v>150000</v>
      </c>
      <c r="H137" s="15">
        <f>G137</f>
        <v>150000</v>
      </c>
      <c r="I137" s="15">
        <f>H137</f>
        <v>150000</v>
      </c>
    </row>
    <row r="138" spans="1:9" s="2" customFormat="1" ht="26.25" customHeight="1" x14ac:dyDescent="0.25">
      <c r="A138" s="9">
        <v>6</v>
      </c>
      <c r="B138" s="53" t="s">
        <v>79</v>
      </c>
      <c r="C138" s="11">
        <v>3</v>
      </c>
      <c r="D138" s="12" t="s">
        <v>11</v>
      </c>
      <c r="E138" s="12" t="s">
        <v>11</v>
      </c>
      <c r="F138" s="13">
        <v>35000</v>
      </c>
      <c r="G138" s="14">
        <f t="shared" si="9"/>
        <v>105000</v>
      </c>
    </row>
    <row r="139" spans="1:9" s="2" customFormat="1" ht="26.25" customHeight="1" x14ac:dyDescent="0.25">
      <c r="A139" s="9">
        <v>7</v>
      </c>
      <c r="B139" s="53" t="s">
        <v>23</v>
      </c>
      <c r="C139" s="11">
        <v>1</v>
      </c>
      <c r="D139" s="12" t="s">
        <v>11</v>
      </c>
      <c r="E139" s="12" t="s">
        <v>11</v>
      </c>
      <c r="F139" s="54">
        <v>50000</v>
      </c>
      <c r="G139" s="14">
        <f t="shared" si="9"/>
        <v>50000</v>
      </c>
      <c r="H139" s="15">
        <f>G138+G139</f>
        <v>155000</v>
      </c>
      <c r="I139" s="15">
        <f>H139</f>
        <v>155000</v>
      </c>
    </row>
    <row r="140" spans="1:9" s="2" customFormat="1" ht="26.25" customHeight="1" x14ac:dyDescent="0.25">
      <c r="A140" s="94" t="s">
        <v>27</v>
      </c>
      <c r="B140" s="94"/>
      <c r="C140" s="16">
        <f>SUM(C133:C139)</f>
        <v>16</v>
      </c>
      <c r="D140" s="95" t="s">
        <v>28</v>
      </c>
      <c r="E140" s="96"/>
      <c r="F140" s="97"/>
      <c r="G140" s="17">
        <f>SUM(G133:G139)</f>
        <v>400000</v>
      </c>
      <c r="H140" s="17">
        <f>SUM(H133:H139)</f>
        <v>400000</v>
      </c>
      <c r="I140" s="17">
        <f>SUM(I133:I139)</f>
        <v>305000</v>
      </c>
    </row>
    <row r="141" spans="1:9" s="2" customFormat="1" ht="26.25" customHeight="1" x14ac:dyDescent="0.25"/>
    <row r="142" spans="1:9" s="2" customFormat="1" ht="26.25" customHeight="1" x14ac:dyDescent="0.25">
      <c r="A142" s="18"/>
      <c r="B142" s="18"/>
      <c r="C142" s="19"/>
      <c r="D142" s="20"/>
      <c r="E142" s="21"/>
      <c r="F142" s="21"/>
      <c r="G142" s="22"/>
    </row>
    <row r="143" spans="1:9" s="2" customFormat="1" ht="26.25" customHeight="1" x14ac:dyDescent="0.25">
      <c r="A143" s="110" t="s">
        <v>80</v>
      </c>
      <c r="B143" s="111"/>
      <c r="C143" s="111"/>
      <c r="D143" s="111"/>
      <c r="E143" s="111"/>
      <c r="F143" s="111"/>
      <c r="G143" s="111"/>
    </row>
    <row r="144" spans="1:9" s="2" customFormat="1" ht="35.25" customHeight="1" x14ac:dyDescent="0.25">
      <c r="A144" s="3" t="s">
        <v>3</v>
      </c>
      <c r="B144" s="4" t="s">
        <v>4</v>
      </c>
      <c r="C144" s="5" t="s">
        <v>5</v>
      </c>
      <c r="D144" s="6" t="s">
        <v>6</v>
      </c>
      <c r="E144" s="6" t="s">
        <v>7</v>
      </c>
      <c r="F144" s="7" t="s">
        <v>8</v>
      </c>
      <c r="G144" s="8" t="s">
        <v>9</v>
      </c>
    </row>
    <row r="145" spans="1:9" s="2" customFormat="1" ht="26.25" customHeight="1" x14ac:dyDescent="0.25">
      <c r="A145" s="9">
        <v>1</v>
      </c>
      <c r="B145" s="10" t="s">
        <v>81</v>
      </c>
      <c r="C145" s="11">
        <v>4</v>
      </c>
      <c r="D145" s="12" t="s">
        <v>11</v>
      </c>
      <c r="E145" s="12" t="s">
        <v>11</v>
      </c>
      <c r="F145" s="13">
        <v>75000</v>
      </c>
      <c r="G145" s="14">
        <f t="shared" ref="G145:G152" si="10">C145*F145</f>
        <v>300000</v>
      </c>
    </row>
    <row r="146" spans="1:9" s="2" customFormat="1" ht="26.25" customHeight="1" x14ac:dyDescent="0.25">
      <c r="A146" s="9">
        <v>2</v>
      </c>
      <c r="B146" s="10" t="s">
        <v>82</v>
      </c>
      <c r="C146" s="11">
        <v>1</v>
      </c>
      <c r="D146" s="12" t="s">
        <v>11</v>
      </c>
      <c r="E146" s="12" t="s">
        <v>11</v>
      </c>
      <c r="F146" s="13">
        <v>20000</v>
      </c>
      <c r="G146" s="14">
        <f t="shared" si="10"/>
        <v>20000</v>
      </c>
      <c r="H146" s="15">
        <f>G145+G146</f>
        <v>320000</v>
      </c>
    </row>
    <row r="147" spans="1:9" s="2" customFormat="1" ht="26.25" customHeight="1" x14ac:dyDescent="0.25">
      <c r="A147" s="9">
        <v>3</v>
      </c>
      <c r="B147" s="10" t="s">
        <v>59</v>
      </c>
      <c r="C147" s="11">
        <v>4</v>
      </c>
      <c r="D147" s="12" t="s">
        <v>11</v>
      </c>
      <c r="E147" s="12" t="s">
        <v>11</v>
      </c>
      <c r="F147" s="13">
        <v>1250</v>
      </c>
      <c r="G147" s="14">
        <f t="shared" si="10"/>
        <v>5000</v>
      </c>
      <c r="H147" s="15">
        <f>G147</f>
        <v>5000</v>
      </c>
    </row>
    <row r="148" spans="1:9" s="2" customFormat="1" ht="26.25" customHeight="1" x14ac:dyDescent="0.25">
      <c r="A148" s="9">
        <v>4</v>
      </c>
      <c r="B148" s="10" t="s">
        <v>83</v>
      </c>
      <c r="C148" s="11">
        <v>1</v>
      </c>
      <c r="D148" s="12" t="s">
        <v>11</v>
      </c>
      <c r="E148" s="12" t="s">
        <v>11</v>
      </c>
      <c r="F148" s="13">
        <v>10000</v>
      </c>
      <c r="G148" s="14">
        <f t="shared" si="10"/>
        <v>10000</v>
      </c>
    </row>
    <row r="149" spans="1:9" s="2" customFormat="1" ht="26.25" customHeight="1" x14ac:dyDescent="0.25">
      <c r="A149" s="9">
        <v>5</v>
      </c>
      <c r="B149" s="10" t="s">
        <v>20</v>
      </c>
      <c r="C149" s="11">
        <v>1</v>
      </c>
      <c r="D149" s="12" t="s">
        <v>11</v>
      </c>
      <c r="E149" s="12" t="s">
        <v>11</v>
      </c>
      <c r="F149" s="13">
        <v>20000</v>
      </c>
      <c r="G149" s="14">
        <f t="shared" si="10"/>
        <v>20000</v>
      </c>
      <c r="H149" s="15">
        <f>G148+G149</f>
        <v>30000</v>
      </c>
    </row>
    <row r="150" spans="1:9" s="2" customFormat="1" ht="26.25" customHeight="1" x14ac:dyDescent="0.25">
      <c r="A150" s="9">
        <v>6</v>
      </c>
      <c r="B150" s="10" t="s">
        <v>84</v>
      </c>
      <c r="C150" s="11">
        <v>3</v>
      </c>
      <c r="D150" s="12" t="s">
        <v>11</v>
      </c>
      <c r="E150" s="12" t="s">
        <v>11</v>
      </c>
      <c r="F150" s="13">
        <v>30000</v>
      </c>
      <c r="G150" s="14">
        <f t="shared" si="10"/>
        <v>90000</v>
      </c>
      <c r="H150" s="15">
        <f>G150</f>
        <v>90000</v>
      </c>
      <c r="I150" s="15">
        <f>H150</f>
        <v>90000</v>
      </c>
    </row>
    <row r="151" spans="1:9" s="2" customFormat="1" ht="26.25" customHeight="1" x14ac:dyDescent="0.25">
      <c r="A151" s="9">
        <v>7</v>
      </c>
      <c r="B151" s="10" t="s">
        <v>85</v>
      </c>
      <c r="C151" s="11">
        <v>3</v>
      </c>
      <c r="D151" s="12" t="s">
        <v>11</v>
      </c>
      <c r="E151" s="12" t="s">
        <v>11</v>
      </c>
      <c r="F151" s="13">
        <v>35000</v>
      </c>
      <c r="G151" s="14">
        <f t="shared" si="10"/>
        <v>105000</v>
      </c>
      <c r="H151" s="15">
        <f>G151+G152</f>
        <v>155000</v>
      </c>
    </row>
    <row r="152" spans="1:9" s="2" customFormat="1" ht="26.25" customHeight="1" x14ac:dyDescent="0.25">
      <c r="A152" s="9">
        <v>8</v>
      </c>
      <c r="B152" s="10" t="s">
        <v>23</v>
      </c>
      <c r="C152" s="11">
        <v>1</v>
      </c>
      <c r="D152" s="12" t="s">
        <v>11</v>
      </c>
      <c r="E152" s="12" t="s">
        <v>11</v>
      </c>
      <c r="F152" s="13">
        <v>50000</v>
      </c>
      <c r="G152" s="14">
        <f t="shared" si="10"/>
        <v>50000</v>
      </c>
      <c r="H152" s="15"/>
      <c r="I152" s="15">
        <f>H151</f>
        <v>155000</v>
      </c>
    </row>
    <row r="153" spans="1:9" s="2" customFormat="1" ht="26.25" customHeight="1" x14ac:dyDescent="0.25">
      <c r="A153" s="94" t="s">
        <v>27</v>
      </c>
      <c r="B153" s="94"/>
      <c r="C153" s="16">
        <f>SUM(C145:C152)</f>
        <v>18</v>
      </c>
      <c r="D153" s="95" t="s">
        <v>28</v>
      </c>
      <c r="E153" s="96"/>
      <c r="F153" s="97"/>
      <c r="G153" s="17">
        <f>SUM(G145:G152)</f>
        <v>600000</v>
      </c>
      <c r="H153" s="17">
        <f>SUM(H145:H152)</f>
        <v>600000</v>
      </c>
      <c r="I153" s="17">
        <f>SUM(I145:I152)</f>
        <v>245000</v>
      </c>
    </row>
    <row r="154" spans="1:9" s="2" customFormat="1" ht="26.25" customHeight="1" x14ac:dyDescent="0.25">
      <c r="A154" s="18"/>
      <c r="B154" s="18"/>
      <c r="C154" s="19"/>
      <c r="D154" s="20"/>
      <c r="E154" s="21"/>
      <c r="F154" s="21"/>
      <c r="G154" s="22"/>
    </row>
    <row r="155" spans="1:9" s="2" customFormat="1" ht="26.25" customHeight="1" x14ac:dyDescent="0.25">
      <c r="A155" s="18"/>
      <c r="B155" s="18"/>
      <c r="C155" s="19"/>
      <c r="D155" s="20"/>
      <c r="E155" s="21"/>
      <c r="F155" s="21"/>
      <c r="G155" s="22"/>
    </row>
    <row r="156" spans="1:9" s="2" customFormat="1" ht="26.25" customHeight="1" x14ac:dyDescent="0.25">
      <c r="A156" s="108" t="s">
        <v>86</v>
      </c>
      <c r="B156" s="109"/>
      <c r="C156" s="109"/>
      <c r="D156" s="109"/>
      <c r="E156" s="109"/>
      <c r="F156" s="109"/>
      <c r="G156" s="109"/>
    </row>
    <row r="157" spans="1:9" s="2" customFormat="1" ht="32.25" customHeight="1" x14ac:dyDescent="0.25">
      <c r="A157" s="3" t="s">
        <v>3</v>
      </c>
      <c r="B157" s="4" t="s">
        <v>4</v>
      </c>
      <c r="C157" s="5" t="s">
        <v>5</v>
      </c>
      <c r="D157" s="6" t="s">
        <v>6</v>
      </c>
      <c r="E157" s="6" t="s">
        <v>7</v>
      </c>
      <c r="F157" s="7" t="s">
        <v>8</v>
      </c>
      <c r="G157" s="8" t="s">
        <v>9</v>
      </c>
    </row>
    <row r="158" spans="1:9" s="2" customFormat="1" ht="26.25" customHeight="1" x14ac:dyDescent="0.25">
      <c r="A158" s="9">
        <v>1</v>
      </c>
      <c r="B158" s="10" t="s">
        <v>87</v>
      </c>
      <c r="C158" s="11">
        <v>1</v>
      </c>
      <c r="D158" s="12" t="s">
        <v>11</v>
      </c>
      <c r="E158" s="12" t="s">
        <v>11</v>
      </c>
      <c r="F158" s="13">
        <v>50000</v>
      </c>
      <c r="G158" s="14">
        <f t="shared" ref="G158:G179" si="11">C158*F158</f>
        <v>50000</v>
      </c>
    </row>
    <row r="159" spans="1:9" s="2" customFormat="1" ht="26.25" customHeight="1" x14ac:dyDescent="0.25">
      <c r="A159" s="9">
        <v>2</v>
      </c>
      <c r="B159" s="10" t="s">
        <v>10</v>
      </c>
      <c r="C159" s="11">
        <v>1</v>
      </c>
      <c r="D159" s="12" t="s">
        <v>11</v>
      </c>
      <c r="E159" s="12" t="s">
        <v>11</v>
      </c>
      <c r="F159" s="13">
        <v>450000</v>
      </c>
      <c r="G159" s="14">
        <f t="shared" si="11"/>
        <v>450000</v>
      </c>
    </row>
    <row r="160" spans="1:9" s="2" customFormat="1" ht="26.25" customHeight="1" x14ac:dyDescent="0.25">
      <c r="A160" s="9">
        <v>3</v>
      </c>
      <c r="B160" s="10" t="s">
        <v>88</v>
      </c>
      <c r="C160" s="11">
        <v>1</v>
      </c>
      <c r="D160" s="12" t="s">
        <v>11</v>
      </c>
      <c r="E160" s="12" t="s">
        <v>11</v>
      </c>
      <c r="F160" s="13">
        <v>450000</v>
      </c>
      <c r="G160" s="14">
        <f t="shared" si="11"/>
        <v>450000</v>
      </c>
      <c r="H160" s="15">
        <f>G158+G159+G160+G161+G162+G163+G164</f>
        <v>2140000</v>
      </c>
    </row>
    <row r="161" spans="1:9" s="2" customFormat="1" ht="26.25" customHeight="1" x14ac:dyDescent="0.25">
      <c r="A161" s="9">
        <v>4</v>
      </c>
      <c r="B161" s="10" t="s">
        <v>89</v>
      </c>
      <c r="C161" s="11">
        <v>1</v>
      </c>
      <c r="D161" s="12" t="s">
        <v>11</v>
      </c>
      <c r="E161" s="12" t="s">
        <v>11</v>
      </c>
      <c r="F161" s="13">
        <v>450000</v>
      </c>
      <c r="G161" s="14">
        <f t="shared" si="11"/>
        <v>450000</v>
      </c>
    </row>
    <row r="162" spans="1:9" s="2" customFormat="1" ht="26.25" customHeight="1" x14ac:dyDescent="0.25">
      <c r="A162" s="9">
        <v>5</v>
      </c>
      <c r="B162" s="10" t="s">
        <v>90</v>
      </c>
      <c r="C162" s="11">
        <v>1</v>
      </c>
      <c r="D162" s="12" t="s">
        <v>11</v>
      </c>
      <c r="E162" s="12" t="s">
        <v>11</v>
      </c>
      <c r="F162" s="13">
        <v>600000</v>
      </c>
      <c r="G162" s="14">
        <f t="shared" si="11"/>
        <v>600000</v>
      </c>
    </row>
    <row r="163" spans="1:9" s="2" customFormat="1" ht="26.25" customHeight="1" x14ac:dyDescent="0.25">
      <c r="A163" s="9">
        <v>6</v>
      </c>
      <c r="B163" s="10" t="s">
        <v>91</v>
      </c>
      <c r="C163" s="11">
        <v>1</v>
      </c>
      <c r="D163" s="12" t="s">
        <v>11</v>
      </c>
      <c r="E163" s="12" t="s">
        <v>11</v>
      </c>
      <c r="F163" s="13">
        <v>90000</v>
      </c>
      <c r="G163" s="14">
        <f t="shared" si="11"/>
        <v>90000</v>
      </c>
    </row>
    <row r="164" spans="1:9" s="2" customFormat="1" ht="26.25" customHeight="1" x14ac:dyDescent="0.25">
      <c r="A164" s="9">
        <v>7</v>
      </c>
      <c r="B164" s="10" t="s">
        <v>82</v>
      </c>
      <c r="C164" s="11">
        <v>1</v>
      </c>
      <c r="D164" s="12" t="s">
        <v>11</v>
      </c>
      <c r="E164" s="12" t="s">
        <v>11</v>
      </c>
      <c r="F164" s="13">
        <v>50000</v>
      </c>
      <c r="G164" s="14">
        <f t="shared" si="11"/>
        <v>50000</v>
      </c>
    </row>
    <row r="165" spans="1:9" s="2" customFormat="1" ht="26.25" customHeight="1" x14ac:dyDescent="0.25">
      <c r="A165" s="9">
        <v>8</v>
      </c>
      <c r="B165" s="10" t="s">
        <v>59</v>
      </c>
      <c r="C165" s="11">
        <v>20</v>
      </c>
      <c r="D165" s="12" t="s">
        <v>11</v>
      </c>
      <c r="E165" s="12" t="s">
        <v>11</v>
      </c>
      <c r="F165" s="13">
        <v>1250</v>
      </c>
      <c r="G165" s="14">
        <f t="shared" si="11"/>
        <v>25000</v>
      </c>
      <c r="H165" s="15">
        <f>G165</f>
        <v>25000</v>
      </c>
    </row>
    <row r="166" spans="1:9" s="2" customFormat="1" ht="26.25" customHeight="1" x14ac:dyDescent="0.25">
      <c r="A166" s="9">
        <v>9</v>
      </c>
      <c r="B166" s="10" t="s">
        <v>92</v>
      </c>
      <c r="C166" s="11">
        <v>2</v>
      </c>
      <c r="D166" s="12" t="s">
        <v>11</v>
      </c>
      <c r="E166" s="12" t="s">
        <v>11</v>
      </c>
      <c r="F166" s="13">
        <v>60000</v>
      </c>
      <c r="G166" s="14">
        <f t="shared" si="11"/>
        <v>120000</v>
      </c>
    </row>
    <row r="167" spans="1:9" s="2" customFormat="1" ht="26.25" customHeight="1" x14ac:dyDescent="0.25">
      <c r="A167" s="9">
        <v>10</v>
      </c>
      <c r="B167" s="10" t="s">
        <v>93</v>
      </c>
      <c r="C167" s="11">
        <v>1</v>
      </c>
      <c r="D167" s="12" t="s">
        <v>11</v>
      </c>
      <c r="E167" s="12" t="s">
        <v>11</v>
      </c>
      <c r="F167" s="13">
        <v>5000</v>
      </c>
      <c r="G167" s="14">
        <f t="shared" si="11"/>
        <v>5000</v>
      </c>
    </row>
    <row r="168" spans="1:9" s="2" customFormat="1" ht="26.25" customHeight="1" x14ac:dyDescent="0.25">
      <c r="A168" s="9">
        <v>11</v>
      </c>
      <c r="B168" s="10" t="s">
        <v>94</v>
      </c>
      <c r="C168" s="11">
        <v>3</v>
      </c>
      <c r="D168" s="12" t="s">
        <v>11</v>
      </c>
      <c r="E168" s="12" t="s">
        <v>11</v>
      </c>
      <c r="F168" s="13">
        <v>5000</v>
      </c>
      <c r="G168" s="14">
        <f t="shared" si="11"/>
        <v>15000</v>
      </c>
    </row>
    <row r="169" spans="1:9" s="2" customFormat="1" ht="26.25" customHeight="1" x14ac:dyDescent="0.25">
      <c r="A169" s="9">
        <v>12</v>
      </c>
      <c r="B169" s="10" t="s">
        <v>20</v>
      </c>
      <c r="C169" s="11">
        <v>1</v>
      </c>
      <c r="D169" s="12" t="s">
        <v>11</v>
      </c>
      <c r="E169" s="12" t="s">
        <v>11</v>
      </c>
      <c r="F169" s="13">
        <v>40000</v>
      </c>
      <c r="G169" s="14">
        <f t="shared" si="11"/>
        <v>40000</v>
      </c>
      <c r="H169" s="15">
        <f>G169+G168+G167+G166</f>
        <v>180000</v>
      </c>
    </row>
    <row r="170" spans="1:9" s="2" customFormat="1" ht="26.25" customHeight="1" x14ac:dyDescent="0.25">
      <c r="A170" s="9">
        <v>13</v>
      </c>
      <c r="B170" s="23" t="s">
        <v>95</v>
      </c>
      <c r="C170" s="11">
        <v>5</v>
      </c>
      <c r="D170" s="12" t="s">
        <v>11</v>
      </c>
      <c r="E170" s="12" t="s">
        <v>11</v>
      </c>
      <c r="F170" s="13">
        <v>30000</v>
      </c>
      <c r="G170" s="14">
        <f t="shared" si="11"/>
        <v>150000</v>
      </c>
      <c r="I170" s="15"/>
    </row>
    <row r="171" spans="1:9" s="2" customFormat="1" ht="26.25" customHeight="1" x14ac:dyDescent="0.25">
      <c r="A171" s="9">
        <v>14</v>
      </c>
      <c r="B171" s="10" t="s">
        <v>96</v>
      </c>
      <c r="C171" s="11">
        <v>3</v>
      </c>
      <c r="D171" s="12" t="s">
        <v>11</v>
      </c>
      <c r="E171" s="12" t="s">
        <v>11</v>
      </c>
      <c r="F171" s="13">
        <v>30000</v>
      </c>
      <c r="G171" s="14">
        <f t="shared" si="11"/>
        <v>90000</v>
      </c>
    </row>
    <row r="172" spans="1:9" s="2" customFormat="1" ht="26.25" customHeight="1" x14ac:dyDescent="0.25">
      <c r="A172" s="9">
        <v>15</v>
      </c>
      <c r="B172" s="10" t="s">
        <v>97</v>
      </c>
      <c r="C172" s="11">
        <v>5</v>
      </c>
      <c r="D172" s="12" t="s">
        <v>11</v>
      </c>
      <c r="E172" s="12" t="s">
        <v>11</v>
      </c>
      <c r="F172" s="13">
        <v>30000</v>
      </c>
      <c r="G172" s="14">
        <f t="shared" si="11"/>
        <v>150000</v>
      </c>
      <c r="H172" s="15">
        <f>G170+G171+G172+G173</f>
        <v>480000</v>
      </c>
      <c r="I172" s="15">
        <f>H172</f>
        <v>480000</v>
      </c>
    </row>
    <row r="173" spans="1:9" s="2" customFormat="1" ht="26.25" customHeight="1" x14ac:dyDescent="0.25">
      <c r="A173" s="9">
        <v>16</v>
      </c>
      <c r="B173" s="10" t="s">
        <v>98</v>
      </c>
      <c r="C173" s="11">
        <v>3</v>
      </c>
      <c r="D173" s="12" t="s">
        <v>11</v>
      </c>
      <c r="E173" s="12" t="s">
        <v>11</v>
      </c>
      <c r="F173" s="13">
        <v>30000</v>
      </c>
      <c r="G173" s="14">
        <f>C173*F173</f>
        <v>90000</v>
      </c>
      <c r="H173" s="15"/>
      <c r="I173" s="15"/>
    </row>
    <row r="174" spans="1:9" s="2" customFormat="1" ht="26.25" customHeight="1" x14ac:dyDescent="0.25">
      <c r="A174" s="9">
        <v>17</v>
      </c>
      <c r="B174" s="55" t="s">
        <v>99</v>
      </c>
      <c r="C174" s="11">
        <v>3</v>
      </c>
      <c r="D174" s="12" t="s">
        <v>11</v>
      </c>
      <c r="E174" s="12" t="s">
        <v>11</v>
      </c>
      <c r="F174" s="13">
        <v>35000</v>
      </c>
      <c r="G174" s="14">
        <f t="shared" si="11"/>
        <v>105000</v>
      </c>
    </row>
    <row r="175" spans="1:9" s="2" customFormat="1" ht="26.25" customHeight="1" x14ac:dyDescent="0.25">
      <c r="A175" s="9">
        <v>18</v>
      </c>
      <c r="B175" s="23" t="s">
        <v>100</v>
      </c>
      <c r="C175" s="11">
        <v>2</v>
      </c>
      <c r="D175" s="12" t="s">
        <v>11</v>
      </c>
      <c r="E175" s="12" t="s">
        <v>11</v>
      </c>
      <c r="F175" s="13">
        <v>35000</v>
      </c>
      <c r="G175" s="14">
        <f t="shared" si="11"/>
        <v>70000</v>
      </c>
    </row>
    <row r="176" spans="1:9" s="2" customFormat="1" ht="26.25" customHeight="1" x14ac:dyDescent="0.25">
      <c r="A176" s="9">
        <v>19</v>
      </c>
      <c r="B176" s="23" t="s">
        <v>101</v>
      </c>
      <c r="C176" s="11">
        <v>3</v>
      </c>
      <c r="D176" s="12" t="s">
        <v>11</v>
      </c>
      <c r="E176" s="12" t="s">
        <v>11</v>
      </c>
      <c r="F176" s="13">
        <v>35000</v>
      </c>
      <c r="G176" s="14">
        <f t="shared" si="11"/>
        <v>105000</v>
      </c>
    </row>
    <row r="177" spans="1:9" s="2" customFormat="1" ht="26.25" customHeight="1" x14ac:dyDescent="0.25">
      <c r="A177" s="9">
        <v>20</v>
      </c>
      <c r="B177" s="23" t="s">
        <v>102</v>
      </c>
      <c r="C177" s="11">
        <v>2</v>
      </c>
      <c r="D177" s="12" t="s">
        <v>11</v>
      </c>
      <c r="E177" s="12" t="s">
        <v>11</v>
      </c>
      <c r="F177" s="13">
        <v>35000</v>
      </c>
      <c r="G177" s="14">
        <f>C177*F177</f>
        <v>70000</v>
      </c>
    </row>
    <row r="178" spans="1:9" s="2" customFormat="1" ht="26.25" customHeight="1" x14ac:dyDescent="0.25">
      <c r="A178" s="9">
        <v>21</v>
      </c>
      <c r="B178" s="10" t="s">
        <v>103</v>
      </c>
      <c r="C178" s="11">
        <v>1</v>
      </c>
      <c r="D178" s="12" t="s">
        <v>11</v>
      </c>
      <c r="E178" s="12" t="s">
        <v>11</v>
      </c>
      <c r="F178" s="13">
        <v>50000</v>
      </c>
      <c r="G178" s="14">
        <f t="shared" si="11"/>
        <v>50000</v>
      </c>
    </row>
    <row r="179" spans="1:9" s="2" customFormat="1" ht="26.25" customHeight="1" x14ac:dyDescent="0.25">
      <c r="A179" s="9">
        <v>22</v>
      </c>
      <c r="B179" s="10" t="s">
        <v>104</v>
      </c>
      <c r="C179" s="11">
        <v>1</v>
      </c>
      <c r="D179" s="12" t="s">
        <v>11</v>
      </c>
      <c r="E179" s="12" t="s">
        <v>11</v>
      </c>
      <c r="F179" s="13">
        <v>50000</v>
      </c>
      <c r="G179" s="14">
        <f t="shared" si="11"/>
        <v>50000</v>
      </c>
      <c r="H179" s="15">
        <f>G179+G178+G177+G176+G175+G174</f>
        <v>450000</v>
      </c>
      <c r="I179" s="15">
        <f>H179</f>
        <v>450000</v>
      </c>
    </row>
    <row r="180" spans="1:9" s="2" customFormat="1" ht="26.25" customHeight="1" x14ac:dyDescent="0.25">
      <c r="A180" s="94" t="s">
        <v>27</v>
      </c>
      <c r="B180" s="94"/>
      <c r="C180" s="16">
        <f>SUM(C158:C179)</f>
        <v>62</v>
      </c>
      <c r="D180" s="95" t="s">
        <v>28</v>
      </c>
      <c r="E180" s="96"/>
      <c r="F180" s="97"/>
      <c r="G180" s="17">
        <f>SUM(G158:G179)</f>
        <v>3275000</v>
      </c>
      <c r="H180" s="17">
        <f>SUM(H158:H179)</f>
        <v>3275000</v>
      </c>
      <c r="I180" s="17">
        <f>SUM(I158:I179)</f>
        <v>930000</v>
      </c>
    </row>
    <row r="181" spans="1:9" s="2" customFormat="1" ht="26.25" customHeight="1" x14ac:dyDescent="0.25">
      <c r="A181" s="18"/>
      <c r="B181" s="18"/>
      <c r="C181" s="19"/>
      <c r="D181" s="21"/>
      <c r="E181" s="21"/>
      <c r="F181" s="21"/>
      <c r="G181" s="22"/>
      <c r="H181" s="22"/>
      <c r="I181" s="22"/>
    </row>
    <row r="182" spans="1:9" s="2" customFormat="1" ht="26.25" customHeight="1" x14ac:dyDescent="0.25">
      <c r="A182" s="93" t="s">
        <v>105</v>
      </c>
      <c r="B182" s="93"/>
      <c r="C182" s="93"/>
      <c r="D182" s="93"/>
      <c r="E182" s="93"/>
      <c r="F182" s="93"/>
      <c r="G182" s="93"/>
    </row>
    <row r="183" spans="1:9" s="2" customFormat="1" ht="36.75" customHeight="1" x14ac:dyDescent="0.25">
      <c r="A183" s="3" t="s">
        <v>3</v>
      </c>
      <c r="B183" s="4" t="s">
        <v>4</v>
      </c>
      <c r="C183" s="5" t="s">
        <v>5</v>
      </c>
      <c r="D183" s="6" t="s">
        <v>6</v>
      </c>
      <c r="E183" s="6" t="s">
        <v>7</v>
      </c>
      <c r="F183" s="7" t="s">
        <v>8</v>
      </c>
      <c r="G183" s="8" t="s">
        <v>9</v>
      </c>
    </row>
    <row r="184" spans="1:9" s="2" customFormat="1" ht="26.25" customHeight="1" x14ac:dyDescent="0.25">
      <c r="A184" s="9">
        <v>1</v>
      </c>
      <c r="B184" s="10" t="s">
        <v>54</v>
      </c>
      <c r="C184" s="11">
        <v>1</v>
      </c>
      <c r="D184" s="12" t="s">
        <v>11</v>
      </c>
      <c r="E184" s="12" t="s">
        <v>11</v>
      </c>
      <c r="F184" s="13">
        <v>15000</v>
      </c>
      <c r="G184" s="14">
        <f t="shared" ref="G184:G189" si="12">C184*F184</f>
        <v>15000</v>
      </c>
      <c r="H184" s="15">
        <f>G184</f>
        <v>15000</v>
      </c>
    </row>
    <row r="185" spans="1:9" s="2" customFormat="1" ht="26.25" customHeight="1" x14ac:dyDescent="0.25">
      <c r="A185" s="9">
        <v>2</v>
      </c>
      <c r="B185" s="10" t="s">
        <v>41</v>
      </c>
      <c r="C185" s="11">
        <v>3</v>
      </c>
      <c r="D185" s="12" t="s">
        <v>11</v>
      </c>
      <c r="E185" s="12" t="s">
        <v>11</v>
      </c>
      <c r="F185" s="13">
        <v>1250</v>
      </c>
      <c r="G185" s="14">
        <f t="shared" si="12"/>
        <v>3750</v>
      </c>
      <c r="H185" s="15">
        <f>G185</f>
        <v>3750</v>
      </c>
    </row>
    <row r="186" spans="1:9" s="2" customFormat="1" ht="26.25" customHeight="1" x14ac:dyDescent="0.25">
      <c r="A186" s="9">
        <v>3</v>
      </c>
      <c r="B186" s="10" t="s">
        <v>20</v>
      </c>
      <c r="C186" s="11">
        <v>1</v>
      </c>
      <c r="D186" s="12" t="s">
        <v>11</v>
      </c>
      <c r="E186" s="12" t="s">
        <v>11</v>
      </c>
      <c r="F186" s="13">
        <v>20000</v>
      </c>
      <c r="G186" s="14">
        <f t="shared" si="12"/>
        <v>20000</v>
      </c>
      <c r="H186" s="15">
        <f>G186</f>
        <v>20000</v>
      </c>
    </row>
    <row r="187" spans="1:9" s="2" customFormat="1" ht="26.25" customHeight="1" x14ac:dyDescent="0.25">
      <c r="A187" s="9">
        <v>4</v>
      </c>
      <c r="B187" s="10" t="s">
        <v>51</v>
      </c>
      <c r="C187" s="11">
        <v>3</v>
      </c>
      <c r="D187" s="12" t="s">
        <v>11</v>
      </c>
      <c r="E187" s="12" t="s">
        <v>11</v>
      </c>
      <c r="F187" s="13">
        <v>15000</v>
      </c>
      <c r="G187" s="14">
        <f t="shared" si="12"/>
        <v>45000</v>
      </c>
      <c r="H187" s="15">
        <f>G187</f>
        <v>45000</v>
      </c>
    </row>
    <row r="188" spans="1:9" s="2" customFormat="1" ht="26.25" customHeight="1" x14ac:dyDescent="0.25">
      <c r="A188" s="9">
        <v>5</v>
      </c>
      <c r="B188" s="10" t="s">
        <v>35</v>
      </c>
      <c r="C188" s="11">
        <v>2</v>
      </c>
      <c r="D188" s="12" t="s">
        <v>11</v>
      </c>
      <c r="E188" s="12" t="s">
        <v>11</v>
      </c>
      <c r="F188" s="13">
        <v>15000</v>
      </c>
      <c r="G188" s="14">
        <f t="shared" si="12"/>
        <v>30000</v>
      </c>
      <c r="H188" s="15"/>
    </row>
    <row r="189" spans="1:9" s="2" customFormat="1" ht="26.25" customHeight="1" x14ac:dyDescent="0.25">
      <c r="A189" s="9">
        <v>6</v>
      </c>
      <c r="B189" s="10" t="s">
        <v>23</v>
      </c>
      <c r="C189" s="11">
        <v>1</v>
      </c>
      <c r="D189" s="12" t="s">
        <v>11</v>
      </c>
      <c r="E189" s="12" t="s">
        <v>11</v>
      </c>
      <c r="F189" s="13">
        <v>25000</v>
      </c>
      <c r="G189" s="14">
        <f t="shared" si="12"/>
        <v>25000</v>
      </c>
      <c r="H189" s="15">
        <f>G188+G189</f>
        <v>55000</v>
      </c>
    </row>
    <row r="190" spans="1:9" s="2" customFormat="1" ht="26.25" customHeight="1" x14ac:dyDescent="0.25">
      <c r="A190" s="94" t="s">
        <v>27</v>
      </c>
      <c r="B190" s="94"/>
      <c r="C190" s="16">
        <f>SUM(C184:C188)</f>
        <v>10</v>
      </c>
      <c r="D190" s="95" t="s">
        <v>28</v>
      </c>
      <c r="E190" s="96"/>
      <c r="F190" s="97"/>
      <c r="G190" s="17">
        <f>SUM(G184:G189)</f>
        <v>138750</v>
      </c>
      <c r="H190" s="17">
        <f>SUM(H184:H189)</f>
        <v>138750</v>
      </c>
    </row>
    <row r="191" spans="1:9" s="2" customFormat="1" ht="26.25" customHeight="1" x14ac:dyDescent="0.25">
      <c r="A191" s="18"/>
      <c r="B191" s="18"/>
      <c r="C191" s="19"/>
      <c r="D191" s="20"/>
      <c r="E191" s="21"/>
      <c r="F191" s="21"/>
      <c r="G191" s="22"/>
    </row>
    <row r="192" spans="1:9" s="2" customFormat="1" ht="26.25" customHeight="1" x14ac:dyDescent="0.25">
      <c r="A192" s="18"/>
      <c r="B192" s="18"/>
      <c r="C192" s="19"/>
      <c r="D192" s="21"/>
      <c r="E192" s="21"/>
      <c r="F192" s="21"/>
      <c r="G192" s="22"/>
      <c r="H192" s="22"/>
      <c r="I192" s="22"/>
    </row>
    <row r="193" spans="1:9" s="2" customFormat="1" ht="26.25" customHeight="1" x14ac:dyDescent="0.25">
      <c r="A193" s="105" t="s">
        <v>106</v>
      </c>
      <c r="B193" s="106"/>
      <c r="C193" s="106"/>
      <c r="D193" s="106"/>
      <c r="E193" s="106"/>
      <c r="F193" s="106"/>
      <c r="G193" s="107"/>
      <c r="I193" s="22"/>
    </row>
    <row r="194" spans="1:9" s="2" customFormat="1" ht="39.75" customHeight="1" x14ac:dyDescent="0.25">
      <c r="A194" s="3" t="s">
        <v>3</v>
      </c>
      <c r="B194" s="4" t="s">
        <v>4</v>
      </c>
      <c r="C194" s="5" t="s">
        <v>5</v>
      </c>
      <c r="D194" s="6" t="s">
        <v>6</v>
      </c>
      <c r="E194" s="6" t="s">
        <v>7</v>
      </c>
      <c r="F194" s="7" t="s">
        <v>8</v>
      </c>
      <c r="G194" s="8" t="s">
        <v>9</v>
      </c>
      <c r="I194" s="22"/>
    </row>
    <row r="195" spans="1:9" s="2" customFormat="1" ht="26.25" customHeight="1" x14ac:dyDescent="0.25">
      <c r="A195" s="56">
        <v>1</v>
      </c>
      <c r="B195" s="10" t="s">
        <v>54</v>
      </c>
      <c r="C195" s="11">
        <v>1</v>
      </c>
      <c r="D195" s="12" t="s">
        <v>11</v>
      </c>
      <c r="E195" s="12" t="s">
        <v>11</v>
      </c>
      <c r="F195" s="57">
        <v>25000</v>
      </c>
      <c r="G195" s="14">
        <f t="shared" ref="G195:G202" si="13">C195*F195</f>
        <v>25000</v>
      </c>
      <c r="H195" s="15">
        <f>G195</f>
        <v>25000</v>
      </c>
      <c r="I195" s="22"/>
    </row>
    <row r="196" spans="1:9" s="2" customFormat="1" ht="26.25" customHeight="1" x14ac:dyDescent="0.25">
      <c r="A196" s="56">
        <v>2</v>
      </c>
      <c r="B196" s="10" t="s">
        <v>107</v>
      </c>
      <c r="C196" s="11">
        <v>3</v>
      </c>
      <c r="D196" s="12" t="s">
        <v>11</v>
      </c>
      <c r="E196" s="12" t="s">
        <v>11</v>
      </c>
      <c r="F196" s="57">
        <v>1250</v>
      </c>
      <c r="G196" s="14">
        <f t="shared" si="13"/>
        <v>3750</v>
      </c>
      <c r="H196" s="15">
        <f>G196</f>
        <v>3750</v>
      </c>
      <c r="I196" s="22"/>
    </row>
    <row r="197" spans="1:9" s="2" customFormat="1" ht="26.25" customHeight="1" x14ac:dyDescent="0.25">
      <c r="A197" s="56">
        <v>3</v>
      </c>
      <c r="B197" s="10" t="s">
        <v>74</v>
      </c>
      <c r="C197" s="11">
        <v>1</v>
      </c>
      <c r="D197" s="12" t="s">
        <v>11</v>
      </c>
      <c r="E197" s="12" t="s">
        <v>11</v>
      </c>
      <c r="F197" s="57">
        <v>10000</v>
      </c>
      <c r="G197" s="14">
        <f t="shared" si="13"/>
        <v>10000</v>
      </c>
      <c r="I197" s="22"/>
    </row>
    <row r="198" spans="1:9" s="2" customFormat="1" ht="26.25" customHeight="1" x14ac:dyDescent="0.25">
      <c r="A198" s="56">
        <v>4</v>
      </c>
      <c r="B198" s="10" t="s">
        <v>108</v>
      </c>
      <c r="C198" s="11">
        <v>1</v>
      </c>
      <c r="D198" s="12" t="s">
        <v>11</v>
      </c>
      <c r="E198" s="12" t="s">
        <v>11</v>
      </c>
      <c r="F198" s="57">
        <v>10000</v>
      </c>
      <c r="G198" s="14">
        <f t="shared" si="13"/>
        <v>10000</v>
      </c>
      <c r="I198" s="22"/>
    </row>
    <row r="199" spans="1:9" s="2" customFormat="1" ht="26.25" customHeight="1" x14ac:dyDescent="0.25">
      <c r="A199" s="56">
        <v>5</v>
      </c>
      <c r="B199" s="10" t="s">
        <v>20</v>
      </c>
      <c r="C199" s="11">
        <v>1</v>
      </c>
      <c r="D199" s="12" t="s">
        <v>11</v>
      </c>
      <c r="E199" s="12" t="s">
        <v>11</v>
      </c>
      <c r="F199" s="13">
        <v>20000</v>
      </c>
      <c r="G199" s="14">
        <f t="shared" si="13"/>
        <v>20000</v>
      </c>
      <c r="H199" s="15">
        <f>G199+G198+G197</f>
        <v>40000</v>
      </c>
      <c r="I199" s="22"/>
    </row>
    <row r="200" spans="1:9" s="2" customFormat="1" ht="26.25" customHeight="1" x14ac:dyDescent="0.25">
      <c r="A200" s="56">
        <v>6</v>
      </c>
      <c r="B200" s="10" t="s">
        <v>69</v>
      </c>
      <c r="C200" s="11">
        <v>3</v>
      </c>
      <c r="D200" s="12" t="s">
        <v>11</v>
      </c>
      <c r="E200" s="12" t="s">
        <v>11</v>
      </c>
      <c r="F200" s="57">
        <v>15000</v>
      </c>
      <c r="G200" s="14">
        <f t="shared" si="13"/>
        <v>45000</v>
      </c>
      <c r="H200" s="15">
        <f>G200</f>
        <v>45000</v>
      </c>
      <c r="I200" s="22"/>
    </row>
    <row r="201" spans="1:9" s="2" customFormat="1" ht="34.5" customHeight="1" x14ac:dyDescent="0.25">
      <c r="A201" s="56">
        <v>7</v>
      </c>
      <c r="B201" s="23" t="s">
        <v>109</v>
      </c>
      <c r="C201" s="11">
        <v>2</v>
      </c>
      <c r="D201" s="12" t="s">
        <v>11</v>
      </c>
      <c r="E201" s="12" t="s">
        <v>11</v>
      </c>
      <c r="F201" s="57">
        <v>15000</v>
      </c>
      <c r="G201" s="14">
        <f t="shared" si="13"/>
        <v>30000</v>
      </c>
      <c r="I201" s="22"/>
    </row>
    <row r="202" spans="1:9" s="2" customFormat="1" ht="33" customHeight="1" x14ac:dyDescent="0.25">
      <c r="A202" s="56">
        <v>8</v>
      </c>
      <c r="B202" s="58" t="s">
        <v>110</v>
      </c>
      <c r="C202" s="59">
        <v>1</v>
      </c>
      <c r="D202" s="12" t="s">
        <v>11</v>
      </c>
      <c r="E202" s="12" t="s">
        <v>11</v>
      </c>
      <c r="F202" s="57">
        <v>25000</v>
      </c>
      <c r="G202" s="14">
        <f t="shared" si="13"/>
        <v>25000</v>
      </c>
      <c r="H202" s="15">
        <f>G201+G202</f>
        <v>55000</v>
      </c>
      <c r="I202" s="22"/>
    </row>
    <row r="203" spans="1:9" s="2" customFormat="1" ht="26.25" customHeight="1" x14ac:dyDescent="0.25">
      <c r="A203" s="94" t="s">
        <v>27</v>
      </c>
      <c r="B203" s="94"/>
      <c r="C203" s="16">
        <f>SUM(C195:C202)</f>
        <v>13</v>
      </c>
      <c r="D203" s="95" t="s">
        <v>28</v>
      </c>
      <c r="E203" s="96"/>
      <c r="F203" s="97"/>
      <c r="G203" s="17">
        <f>SUM(G195:G202)</f>
        <v>168750</v>
      </c>
      <c r="H203" s="17">
        <f>SUM(H195:H202)</f>
        <v>168750</v>
      </c>
      <c r="I203" s="22">
        <f>H202+H200</f>
        <v>100000</v>
      </c>
    </row>
    <row r="204" spans="1:9" s="2" customFormat="1" ht="26.25" customHeight="1" x14ac:dyDescent="0.25">
      <c r="A204" s="18"/>
      <c r="B204" s="18"/>
      <c r="C204" s="19"/>
      <c r="D204" s="21"/>
      <c r="E204" s="21"/>
      <c r="F204" s="21"/>
      <c r="G204" s="22"/>
      <c r="H204" s="22"/>
      <c r="I204" s="22"/>
    </row>
    <row r="205" spans="1:9" s="2" customFormat="1" ht="26.25" customHeight="1" x14ac:dyDescent="0.25">
      <c r="A205" s="93" t="s">
        <v>111</v>
      </c>
      <c r="B205" s="93"/>
      <c r="C205" s="93"/>
      <c r="D205" s="93"/>
      <c r="E205" s="93"/>
      <c r="F205" s="93"/>
      <c r="G205" s="93"/>
      <c r="H205" s="22"/>
    </row>
    <row r="206" spans="1:9" s="2" customFormat="1" ht="39.75" customHeight="1" x14ac:dyDescent="0.25">
      <c r="A206" s="3" t="s">
        <v>3</v>
      </c>
      <c r="B206" s="4" t="s">
        <v>4</v>
      </c>
      <c r="C206" s="5" t="s">
        <v>5</v>
      </c>
      <c r="D206" s="6" t="s">
        <v>6</v>
      </c>
      <c r="E206" s="6" t="s">
        <v>7</v>
      </c>
      <c r="F206" s="7" t="s">
        <v>8</v>
      </c>
      <c r="G206" s="8" t="s">
        <v>9</v>
      </c>
      <c r="H206" s="22"/>
    </row>
    <row r="207" spans="1:9" s="2" customFormat="1" ht="26.25" customHeight="1" x14ac:dyDescent="0.25">
      <c r="A207" s="9">
        <v>1</v>
      </c>
      <c r="B207" s="10" t="s">
        <v>54</v>
      </c>
      <c r="C207" s="11">
        <v>1</v>
      </c>
      <c r="D207" s="12" t="s">
        <v>11</v>
      </c>
      <c r="E207" s="12" t="s">
        <v>11</v>
      </c>
      <c r="F207" s="13">
        <v>15000</v>
      </c>
      <c r="G207" s="14">
        <f t="shared" ref="G207:G212" si="14">C207*F207</f>
        <v>15000</v>
      </c>
      <c r="H207" s="60">
        <f>G207</f>
        <v>15000</v>
      </c>
    </row>
    <row r="208" spans="1:9" s="2" customFormat="1" ht="26.25" customHeight="1" x14ac:dyDescent="0.25">
      <c r="A208" s="9">
        <v>2</v>
      </c>
      <c r="B208" s="10" t="s">
        <v>41</v>
      </c>
      <c r="C208" s="11">
        <v>3</v>
      </c>
      <c r="D208" s="12" t="s">
        <v>11</v>
      </c>
      <c r="E208" s="12" t="s">
        <v>11</v>
      </c>
      <c r="F208" s="13">
        <v>1250</v>
      </c>
      <c r="G208" s="14">
        <f t="shared" si="14"/>
        <v>3750</v>
      </c>
      <c r="H208" s="60">
        <f>G208</f>
        <v>3750</v>
      </c>
    </row>
    <row r="209" spans="1:9" s="2" customFormat="1" ht="26.25" customHeight="1" x14ac:dyDescent="0.25">
      <c r="A209" s="9">
        <v>3</v>
      </c>
      <c r="B209" s="10" t="s">
        <v>20</v>
      </c>
      <c r="C209" s="11">
        <v>1</v>
      </c>
      <c r="D209" s="12" t="s">
        <v>11</v>
      </c>
      <c r="E209" s="12" t="s">
        <v>11</v>
      </c>
      <c r="F209" s="13">
        <v>15000</v>
      </c>
      <c r="G209" s="14">
        <f t="shared" si="14"/>
        <v>15000</v>
      </c>
      <c r="H209" s="60">
        <f>G209</f>
        <v>15000</v>
      </c>
    </row>
    <row r="210" spans="1:9" s="2" customFormat="1" ht="26.25" customHeight="1" x14ac:dyDescent="0.25">
      <c r="A210" s="9">
        <v>4</v>
      </c>
      <c r="B210" s="23" t="s">
        <v>51</v>
      </c>
      <c r="C210" s="11">
        <v>4</v>
      </c>
      <c r="D210" s="12" t="s">
        <v>11</v>
      </c>
      <c r="E210" s="12" t="s">
        <v>11</v>
      </c>
      <c r="F210" s="13">
        <v>10000</v>
      </c>
      <c r="G210" s="14">
        <f t="shared" si="14"/>
        <v>40000</v>
      </c>
      <c r="H210" s="60">
        <f>G210</f>
        <v>40000</v>
      </c>
      <c r="I210" s="15">
        <f>H210</f>
        <v>40000</v>
      </c>
    </row>
    <row r="211" spans="1:9" s="2" customFormat="1" ht="26.25" customHeight="1" x14ac:dyDescent="0.25">
      <c r="A211" s="9">
        <v>5</v>
      </c>
      <c r="B211" s="10" t="s">
        <v>35</v>
      </c>
      <c r="C211" s="11">
        <v>1</v>
      </c>
      <c r="D211" s="12" t="s">
        <v>11</v>
      </c>
      <c r="E211" s="12" t="s">
        <v>11</v>
      </c>
      <c r="F211" s="13">
        <v>12500</v>
      </c>
      <c r="G211" s="14">
        <f t="shared" si="14"/>
        <v>12500</v>
      </c>
      <c r="H211" s="60"/>
    </row>
    <row r="212" spans="1:9" s="2" customFormat="1" ht="26.25" customHeight="1" x14ac:dyDescent="0.25">
      <c r="A212" s="9">
        <v>6</v>
      </c>
      <c r="B212" s="10" t="s">
        <v>23</v>
      </c>
      <c r="C212" s="11">
        <v>1</v>
      </c>
      <c r="D212" s="12" t="s">
        <v>11</v>
      </c>
      <c r="E212" s="12" t="s">
        <v>11</v>
      </c>
      <c r="F212" s="13">
        <v>15000</v>
      </c>
      <c r="G212" s="14">
        <f t="shared" si="14"/>
        <v>15000</v>
      </c>
      <c r="H212" s="61">
        <f>G211+G212</f>
        <v>27500</v>
      </c>
      <c r="I212" s="43">
        <f>H212</f>
        <v>27500</v>
      </c>
    </row>
    <row r="213" spans="1:9" s="2" customFormat="1" ht="26.25" customHeight="1" x14ac:dyDescent="0.25">
      <c r="A213" s="102" t="s">
        <v>28</v>
      </c>
      <c r="B213" s="103"/>
      <c r="C213" s="62">
        <f>SUM(C207:C212)</f>
        <v>11</v>
      </c>
      <c r="D213" s="63"/>
      <c r="E213" s="63" t="s">
        <v>11</v>
      </c>
      <c r="F213" s="64"/>
      <c r="G213" s="65">
        <f>SUM(G207:G212)</f>
        <v>101250</v>
      </c>
      <c r="H213" s="65">
        <f>SUM(H207:H212)</f>
        <v>101250</v>
      </c>
      <c r="I213" s="65">
        <f>SUM(I207:I212)</f>
        <v>67500</v>
      </c>
    </row>
    <row r="214" spans="1:9" s="2" customFormat="1" ht="26.25" customHeight="1" x14ac:dyDescent="0.25">
      <c r="A214" s="18"/>
      <c r="B214" s="18"/>
      <c r="C214" s="19"/>
      <c r="D214" s="20"/>
      <c r="E214" s="21"/>
      <c r="F214" s="21"/>
      <c r="G214" s="22"/>
    </row>
    <row r="215" spans="1:9" s="2" customFormat="1" ht="26.25" customHeight="1" x14ac:dyDescent="0.25">
      <c r="A215" s="104" t="s">
        <v>112</v>
      </c>
      <c r="B215" s="104"/>
      <c r="C215" s="104"/>
      <c r="D215" s="104"/>
      <c r="E215" s="104"/>
      <c r="F215" s="104"/>
      <c r="G215" s="104"/>
    </row>
    <row r="216" spans="1:9" s="2" customFormat="1" ht="33" customHeight="1" x14ac:dyDescent="0.25">
      <c r="A216" s="3" t="s">
        <v>3</v>
      </c>
      <c r="B216" s="4" t="s">
        <v>4</v>
      </c>
      <c r="C216" s="5" t="s">
        <v>5</v>
      </c>
      <c r="D216" s="6" t="s">
        <v>6</v>
      </c>
      <c r="E216" s="6" t="s">
        <v>7</v>
      </c>
      <c r="F216" s="7" t="s">
        <v>8</v>
      </c>
      <c r="G216" s="8" t="s">
        <v>9</v>
      </c>
    </row>
    <row r="217" spans="1:9" s="2" customFormat="1" ht="26.25" customHeight="1" x14ac:dyDescent="0.25">
      <c r="A217" s="41">
        <v>1</v>
      </c>
      <c r="B217" s="10" t="s">
        <v>54</v>
      </c>
      <c r="C217" s="11">
        <v>1</v>
      </c>
      <c r="D217" s="12" t="s">
        <v>11</v>
      </c>
      <c r="E217" s="12" t="s">
        <v>11</v>
      </c>
      <c r="F217" s="13">
        <v>25000</v>
      </c>
      <c r="G217" s="14">
        <f t="shared" ref="G217:G224" si="15">C217*F217</f>
        <v>25000</v>
      </c>
    </row>
    <row r="218" spans="1:9" s="2" customFormat="1" ht="26.25" customHeight="1" x14ac:dyDescent="0.25">
      <c r="A218" s="41">
        <v>2</v>
      </c>
      <c r="B218" s="23" t="s">
        <v>113</v>
      </c>
      <c r="C218" s="11">
        <v>1</v>
      </c>
      <c r="D218" s="12" t="s">
        <v>11</v>
      </c>
      <c r="E218" s="12" t="s">
        <v>11</v>
      </c>
      <c r="F218" s="13">
        <v>20000</v>
      </c>
      <c r="G218" s="14">
        <f t="shared" si="15"/>
        <v>20000</v>
      </c>
      <c r="H218" s="15">
        <f>G218+G217</f>
        <v>45000</v>
      </c>
    </row>
    <row r="219" spans="1:9" s="2" customFormat="1" ht="26.25" customHeight="1" x14ac:dyDescent="0.25">
      <c r="A219" s="41">
        <v>3</v>
      </c>
      <c r="B219" s="10" t="s">
        <v>114</v>
      </c>
      <c r="C219" s="11">
        <v>3</v>
      </c>
      <c r="D219" s="12" t="s">
        <v>11</v>
      </c>
      <c r="E219" s="12" t="s">
        <v>11</v>
      </c>
      <c r="F219" s="13">
        <v>1250</v>
      </c>
      <c r="G219" s="14">
        <f t="shared" si="15"/>
        <v>3750</v>
      </c>
      <c r="H219" s="15">
        <f>G219</f>
        <v>3750</v>
      </c>
    </row>
    <row r="220" spans="1:9" s="2" customFormat="1" ht="26.25" customHeight="1" x14ac:dyDescent="0.25">
      <c r="A220" s="41">
        <v>4</v>
      </c>
      <c r="B220" s="10" t="s">
        <v>20</v>
      </c>
      <c r="C220" s="11">
        <v>1</v>
      </c>
      <c r="D220" s="12" t="s">
        <v>11</v>
      </c>
      <c r="E220" s="12" t="s">
        <v>11</v>
      </c>
      <c r="F220" s="13">
        <v>20000</v>
      </c>
      <c r="G220" s="14">
        <f t="shared" si="15"/>
        <v>20000</v>
      </c>
      <c r="H220" s="15">
        <f>G220</f>
        <v>20000</v>
      </c>
    </row>
    <row r="221" spans="1:9" s="2" customFormat="1" ht="26.25" customHeight="1" x14ac:dyDescent="0.25">
      <c r="A221" s="41">
        <v>5</v>
      </c>
      <c r="B221" s="23" t="s">
        <v>115</v>
      </c>
      <c r="C221" s="11">
        <v>4</v>
      </c>
      <c r="D221" s="12" t="s">
        <v>11</v>
      </c>
      <c r="E221" s="12" t="s">
        <v>11</v>
      </c>
      <c r="F221" s="13">
        <v>12500</v>
      </c>
      <c r="G221" s="14">
        <f t="shared" si="15"/>
        <v>50000</v>
      </c>
      <c r="H221" s="15">
        <f>G221</f>
        <v>50000</v>
      </c>
      <c r="I221" s="15">
        <v>60000</v>
      </c>
    </row>
    <row r="222" spans="1:9" s="2" customFormat="1" ht="26.25" customHeight="1" x14ac:dyDescent="0.25">
      <c r="A222" s="41">
        <v>6</v>
      </c>
      <c r="B222" s="10" t="s">
        <v>116</v>
      </c>
      <c r="C222" s="11">
        <v>7</v>
      </c>
      <c r="D222" s="12" t="s">
        <v>11</v>
      </c>
      <c r="E222" s="12" t="s">
        <v>11</v>
      </c>
      <c r="F222" s="13">
        <v>12500</v>
      </c>
      <c r="G222" s="14">
        <f t="shared" si="15"/>
        <v>87500</v>
      </c>
    </row>
    <row r="223" spans="1:9" s="2" customFormat="1" ht="26.25" customHeight="1" x14ac:dyDescent="0.25">
      <c r="A223" s="41">
        <v>7</v>
      </c>
      <c r="B223" s="10" t="s">
        <v>117</v>
      </c>
      <c r="C223" s="11">
        <v>7</v>
      </c>
      <c r="D223" s="12" t="s">
        <v>11</v>
      </c>
      <c r="E223" s="12" t="s">
        <v>11</v>
      </c>
      <c r="F223" s="13">
        <v>12500</v>
      </c>
      <c r="G223" s="14">
        <f t="shared" si="15"/>
        <v>87500</v>
      </c>
    </row>
    <row r="224" spans="1:9" s="2" customFormat="1" ht="26.25" customHeight="1" x14ac:dyDescent="0.25">
      <c r="A224" s="41">
        <v>8</v>
      </c>
      <c r="B224" s="10" t="s">
        <v>118</v>
      </c>
      <c r="C224" s="11">
        <v>2</v>
      </c>
      <c r="D224" s="12" t="s">
        <v>11</v>
      </c>
      <c r="E224" s="12" t="s">
        <v>11</v>
      </c>
      <c r="F224" s="13">
        <v>20000</v>
      </c>
      <c r="G224" s="14">
        <f t="shared" si="15"/>
        <v>40000</v>
      </c>
      <c r="H224" s="66">
        <f>G222+G223+G224</f>
        <v>215000</v>
      </c>
      <c r="I224" s="15">
        <f>H224</f>
        <v>215000</v>
      </c>
    </row>
    <row r="225" spans="1:9" s="2" customFormat="1" ht="26.25" customHeight="1" x14ac:dyDescent="0.25">
      <c r="A225" s="94" t="s">
        <v>27</v>
      </c>
      <c r="B225" s="94"/>
      <c r="C225" s="16">
        <f>SUM(C217:C224)</f>
        <v>26</v>
      </c>
      <c r="D225" s="95" t="s">
        <v>28</v>
      </c>
      <c r="E225" s="96"/>
      <c r="F225" s="97"/>
      <c r="G225" s="17">
        <f>SUM(G217:G224)</f>
        <v>333750</v>
      </c>
      <c r="H225" s="17">
        <f>SUM(H217:H224)</f>
        <v>333750</v>
      </c>
      <c r="I225" s="17">
        <f>SUM(I217:I224)</f>
        <v>275000</v>
      </c>
    </row>
    <row r="226" spans="1:9" s="2" customFormat="1" ht="26.25" customHeight="1" x14ac:dyDescent="0.25">
      <c r="A226" s="18"/>
      <c r="B226" s="18"/>
      <c r="C226" s="19"/>
      <c r="D226" s="20"/>
      <c r="E226" s="21"/>
      <c r="F226" s="21"/>
      <c r="G226" s="22"/>
    </row>
    <row r="227" spans="1:9" s="2" customFormat="1" ht="26.25" customHeight="1" x14ac:dyDescent="0.25">
      <c r="A227" s="18"/>
      <c r="B227" s="18"/>
      <c r="C227" s="19"/>
      <c r="D227" s="20"/>
      <c r="E227" s="21"/>
      <c r="F227" s="21"/>
      <c r="G227" s="22"/>
    </row>
    <row r="228" spans="1:9" s="2" customFormat="1" ht="26.25" customHeight="1" x14ac:dyDescent="0.25">
      <c r="A228" s="18"/>
      <c r="B228" s="18"/>
      <c r="C228" s="19"/>
      <c r="D228" s="20"/>
      <c r="E228" s="21"/>
      <c r="F228" s="21"/>
      <c r="G228" s="22"/>
    </row>
    <row r="229" spans="1:9" s="2" customFormat="1" ht="26.25" customHeight="1" x14ac:dyDescent="0.25">
      <c r="A229" s="104" t="s">
        <v>119</v>
      </c>
      <c r="B229" s="104"/>
      <c r="C229" s="104"/>
      <c r="D229" s="104"/>
      <c r="E229" s="104"/>
      <c r="F229" s="104"/>
      <c r="G229" s="104"/>
    </row>
    <row r="230" spans="1:9" s="2" customFormat="1" ht="37.5" customHeight="1" x14ac:dyDescent="0.25">
      <c r="A230" s="3" t="s">
        <v>3</v>
      </c>
      <c r="B230" s="4" t="s">
        <v>4</v>
      </c>
      <c r="C230" s="5" t="s">
        <v>5</v>
      </c>
      <c r="D230" s="6" t="s">
        <v>6</v>
      </c>
      <c r="E230" s="6" t="s">
        <v>7</v>
      </c>
      <c r="F230" s="7" t="s">
        <v>8</v>
      </c>
      <c r="G230" s="8" t="s">
        <v>9</v>
      </c>
    </row>
    <row r="231" spans="1:9" ht="26.25" customHeight="1" x14ac:dyDescent="0.25">
      <c r="A231" s="9">
        <v>1</v>
      </c>
      <c r="B231" s="10" t="s">
        <v>54</v>
      </c>
      <c r="C231" s="11">
        <v>1</v>
      </c>
      <c r="D231" s="12" t="s">
        <v>120</v>
      </c>
      <c r="E231" s="12" t="s">
        <v>120</v>
      </c>
      <c r="F231" s="13">
        <v>20000</v>
      </c>
      <c r="G231" s="14">
        <f>C231*F231</f>
        <v>20000</v>
      </c>
      <c r="H231" s="43">
        <f>G231</f>
        <v>20000</v>
      </c>
    </row>
    <row r="232" spans="1:9" ht="26.25" customHeight="1" x14ac:dyDescent="0.25">
      <c r="A232" s="9">
        <v>2</v>
      </c>
      <c r="B232" s="10" t="s">
        <v>121</v>
      </c>
      <c r="C232" s="11">
        <v>3</v>
      </c>
      <c r="D232" s="12" t="s">
        <v>120</v>
      </c>
      <c r="E232" s="12" t="s">
        <v>120</v>
      </c>
      <c r="F232" s="13">
        <v>1250</v>
      </c>
      <c r="G232" s="14">
        <f>C232*F232</f>
        <v>3750</v>
      </c>
      <c r="H232" s="43">
        <f>G232</f>
        <v>3750</v>
      </c>
    </row>
    <row r="233" spans="1:9" ht="26.25" customHeight="1" x14ac:dyDescent="0.25">
      <c r="A233" s="9">
        <v>3</v>
      </c>
      <c r="B233" s="10" t="s">
        <v>20</v>
      </c>
      <c r="C233" s="11">
        <v>1</v>
      </c>
      <c r="D233" s="12" t="s">
        <v>120</v>
      </c>
      <c r="E233" s="12" t="s">
        <v>120</v>
      </c>
      <c r="F233" s="13">
        <v>10000</v>
      </c>
      <c r="G233" s="14">
        <f>C233*F233</f>
        <v>10000</v>
      </c>
      <c r="H233" s="43">
        <f>G233</f>
        <v>10000</v>
      </c>
    </row>
    <row r="234" spans="1:9" ht="26.25" customHeight="1" x14ac:dyDescent="0.25">
      <c r="A234" s="9">
        <v>4</v>
      </c>
      <c r="B234" s="10" t="s">
        <v>69</v>
      </c>
      <c r="C234" s="11">
        <v>2</v>
      </c>
      <c r="D234" s="12" t="s">
        <v>120</v>
      </c>
      <c r="E234" s="12" t="s">
        <v>120</v>
      </c>
      <c r="F234" s="13">
        <v>10000</v>
      </c>
      <c r="G234" s="14">
        <f>C234*F234</f>
        <v>20000</v>
      </c>
      <c r="H234" s="43">
        <f>G234</f>
        <v>20000</v>
      </c>
    </row>
    <row r="235" spans="1:9" ht="26.25" customHeight="1" x14ac:dyDescent="0.25">
      <c r="A235" s="9">
        <v>5</v>
      </c>
      <c r="B235" s="10" t="s">
        <v>122</v>
      </c>
      <c r="C235" s="11">
        <v>2</v>
      </c>
      <c r="D235" s="12" t="s">
        <v>120</v>
      </c>
      <c r="E235" s="12" t="s">
        <v>120</v>
      </c>
      <c r="F235" s="13">
        <v>15000</v>
      </c>
      <c r="G235" s="14">
        <f>C235*F235</f>
        <v>30000</v>
      </c>
      <c r="H235" s="43">
        <f>G235</f>
        <v>30000</v>
      </c>
    </row>
    <row r="236" spans="1:9" ht="26.25" customHeight="1" x14ac:dyDescent="0.25">
      <c r="A236" s="94" t="s">
        <v>27</v>
      </c>
      <c r="B236" s="94"/>
      <c r="C236" s="16">
        <f>SUM(C231:C235)</f>
        <v>9</v>
      </c>
      <c r="D236" s="95" t="s">
        <v>28</v>
      </c>
      <c r="E236" s="96"/>
      <c r="F236" s="97"/>
      <c r="G236" s="17">
        <f>SUM(G231:G235)</f>
        <v>83750</v>
      </c>
      <c r="H236" s="17">
        <f>SUM(H231:H235)</f>
        <v>83750</v>
      </c>
    </row>
    <row r="237" spans="1:9" ht="26.25" customHeight="1" x14ac:dyDescent="0.25">
      <c r="A237" s="18"/>
      <c r="B237" s="18"/>
      <c r="C237" s="19"/>
      <c r="D237" s="20"/>
      <c r="E237" s="21"/>
      <c r="F237" s="21"/>
      <c r="G237" s="22"/>
    </row>
    <row r="238" spans="1:9" ht="26.25" customHeight="1" x14ac:dyDescent="0.25">
      <c r="A238" s="93" t="s">
        <v>123</v>
      </c>
      <c r="B238" s="93"/>
      <c r="C238" s="93"/>
      <c r="D238" s="93"/>
      <c r="E238" s="93"/>
      <c r="F238" s="93"/>
      <c r="G238" s="93"/>
    </row>
    <row r="239" spans="1:9" ht="32.25" customHeight="1" x14ac:dyDescent="0.25">
      <c r="A239" s="3" t="s">
        <v>3</v>
      </c>
      <c r="B239" s="4" t="s">
        <v>4</v>
      </c>
      <c r="C239" s="5" t="s">
        <v>5</v>
      </c>
      <c r="D239" s="6" t="s">
        <v>6</v>
      </c>
      <c r="E239" s="6" t="s">
        <v>7</v>
      </c>
      <c r="F239" s="7" t="s">
        <v>8</v>
      </c>
      <c r="G239" s="8" t="s">
        <v>9</v>
      </c>
    </row>
    <row r="240" spans="1:9" ht="26.25" customHeight="1" x14ac:dyDescent="0.25">
      <c r="A240" s="9">
        <v>1</v>
      </c>
      <c r="B240" s="10" t="s">
        <v>124</v>
      </c>
      <c r="C240" s="11">
        <v>1</v>
      </c>
      <c r="D240" s="12" t="s">
        <v>11</v>
      </c>
      <c r="E240" s="12" t="s">
        <v>11</v>
      </c>
      <c r="F240" s="13">
        <v>30000</v>
      </c>
      <c r="G240" s="14">
        <f t="shared" ref="G240:G248" si="16">C240*F240</f>
        <v>30000</v>
      </c>
    </row>
    <row r="241" spans="1:9" ht="26.25" customHeight="1" x14ac:dyDescent="0.25">
      <c r="A241" s="9">
        <v>2</v>
      </c>
      <c r="B241" s="10" t="s">
        <v>125</v>
      </c>
      <c r="C241" s="11">
        <v>1</v>
      </c>
      <c r="D241" s="12" t="s">
        <v>11</v>
      </c>
      <c r="E241" s="12" t="s">
        <v>11</v>
      </c>
      <c r="F241" s="13">
        <v>30000</v>
      </c>
      <c r="G241" s="14">
        <f t="shared" si="16"/>
        <v>30000</v>
      </c>
    </row>
    <row r="242" spans="1:9" ht="26.25" customHeight="1" x14ac:dyDescent="0.25">
      <c r="A242" s="9">
        <v>3</v>
      </c>
      <c r="B242" s="10" t="s">
        <v>126</v>
      </c>
      <c r="C242" s="11">
        <v>1</v>
      </c>
      <c r="D242" s="12" t="s">
        <v>11</v>
      </c>
      <c r="E242" s="12" t="s">
        <v>11</v>
      </c>
      <c r="F242" s="13">
        <v>25000</v>
      </c>
      <c r="G242" s="14">
        <f t="shared" si="16"/>
        <v>25000</v>
      </c>
      <c r="H242" s="43">
        <f>G242+G241+G240</f>
        <v>85000</v>
      </c>
    </row>
    <row r="243" spans="1:9" ht="26.25" customHeight="1" x14ac:dyDescent="0.25">
      <c r="A243" s="9">
        <v>4</v>
      </c>
      <c r="B243" s="10" t="s">
        <v>59</v>
      </c>
      <c r="C243" s="11">
        <v>6</v>
      </c>
      <c r="D243" s="12" t="s">
        <v>11</v>
      </c>
      <c r="E243" s="12" t="s">
        <v>11</v>
      </c>
      <c r="F243" s="13">
        <v>1000</v>
      </c>
      <c r="G243" s="14">
        <f t="shared" si="16"/>
        <v>6000</v>
      </c>
      <c r="H243" s="43">
        <f>G243</f>
        <v>6000</v>
      </c>
    </row>
    <row r="244" spans="1:9" ht="26.25" customHeight="1" x14ac:dyDescent="0.25">
      <c r="A244" s="9">
        <v>5</v>
      </c>
      <c r="B244" s="10" t="s">
        <v>127</v>
      </c>
      <c r="C244" s="11">
        <v>1</v>
      </c>
      <c r="D244" s="12" t="s">
        <v>11</v>
      </c>
      <c r="E244" s="12" t="s">
        <v>11</v>
      </c>
      <c r="F244" s="13">
        <v>10000</v>
      </c>
      <c r="G244" s="14">
        <f t="shared" si="16"/>
        <v>10000</v>
      </c>
    </row>
    <row r="245" spans="1:9" ht="26.25" customHeight="1" x14ac:dyDescent="0.25">
      <c r="A245" s="9">
        <v>6</v>
      </c>
      <c r="B245" s="10" t="s">
        <v>20</v>
      </c>
      <c r="C245" s="11">
        <v>1</v>
      </c>
      <c r="D245" s="12" t="s">
        <v>11</v>
      </c>
      <c r="E245" s="12" t="s">
        <v>11</v>
      </c>
      <c r="F245" s="13">
        <v>30000</v>
      </c>
      <c r="G245" s="14">
        <f t="shared" si="16"/>
        <v>30000</v>
      </c>
      <c r="H245" s="43">
        <f>G244+G245</f>
        <v>40000</v>
      </c>
    </row>
    <row r="246" spans="1:9" ht="26.25" customHeight="1" x14ac:dyDescent="0.25">
      <c r="A246" s="9">
        <v>7</v>
      </c>
      <c r="B246" s="23" t="s">
        <v>128</v>
      </c>
      <c r="C246" s="11">
        <v>6</v>
      </c>
      <c r="D246" s="12" t="s">
        <v>11</v>
      </c>
      <c r="E246" s="12" t="s">
        <v>11</v>
      </c>
      <c r="F246" s="13">
        <v>25000</v>
      </c>
      <c r="G246" s="14">
        <f t="shared" si="16"/>
        <v>150000</v>
      </c>
      <c r="H246" s="43">
        <f>G246</f>
        <v>150000</v>
      </c>
      <c r="I246" s="43">
        <f>H246</f>
        <v>150000</v>
      </c>
    </row>
    <row r="247" spans="1:9" ht="27.75" customHeight="1" x14ac:dyDescent="0.25">
      <c r="A247" s="9">
        <v>8</v>
      </c>
      <c r="B247" s="23" t="s">
        <v>85</v>
      </c>
      <c r="C247" s="11">
        <v>4</v>
      </c>
      <c r="D247" s="12" t="s">
        <v>11</v>
      </c>
      <c r="E247" s="12" t="s">
        <v>11</v>
      </c>
      <c r="F247" s="13">
        <v>30000</v>
      </c>
      <c r="G247" s="14">
        <f t="shared" si="16"/>
        <v>120000</v>
      </c>
    </row>
    <row r="248" spans="1:9" ht="34.5" customHeight="1" x14ac:dyDescent="0.25">
      <c r="A248" s="9">
        <v>9</v>
      </c>
      <c r="B248" s="23" t="s">
        <v>45</v>
      </c>
      <c r="C248" s="11">
        <v>1</v>
      </c>
      <c r="D248" s="12" t="s">
        <v>11</v>
      </c>
      <c r="E248" s="12" t="s">
        <v>11</v>
      </c>
      <c r="F248" s="13">
        <v>40000</v>
      </c>
      <c r="G248" s="14">
        <f t="shared" si="16"/>
        <v>40000</v>
      </c>
      <c r="H248" s="43">
        <f>G247+G248</f>
        <v>160000</v>
      </c>
      <c r="I248" s="43">
        <f>H248</f>
        <v>160000</v>
      </c>
    </row>
    <row r="249" spans="1:9" ht="26.25" customHeight="1" x14ac:dyDescent="0.25">
      <c r="A249" s="94" t="s">
        <v>27</v>
      </c>
      <c r="B249" s="94"/>
      <c r="C249" s="16">
        <f>SUM(C240:C248)</f>
        <v>22</v>
      </c>
      <c r="D249" s="95" t="s">
        <v>28</v>
      </c>
      <c r="E249" s="96"/>
      <c r="F249" s="97"/>
      <c r="G249" s="17">
        <f>SUM(G240:G248)</f>
        <v>441000</v>
      </c>
      <c r="H249" s="17">
        <f>SUM(H240:H248)</f>
        <v>441000</v>
      </c>
      <c r="I249" s="17">
        <f>SUM(I240:I248)</f>
        <v>310000</v>
      </c>
    </row>
    <row r="250" spans="1:9" ht="26.25" customHeight="1" x14ac:dyDescent="0.25">
      <c r="A250" s="98" t="s">
        <v>129</v>
      </c>
      <c r="B250" s="98"/>
      <c r="C250" s="98"/>
      <c r="D250" s="98"/>
      <c r="E250" s="98"/>
      <c r="F250" s="98"/>
      <c r="G250" s="67">
        <f>G249+G236+G225+G213+G203+G190+G180+G153+G140+G129+G114+G104+G96+G86+G71+G61+G47+G33+G19</f>
        <v>9932500</v>
      </c>
      <c r="H250" s="67">
        <f>H249+H236+H225+H213+H203+H190+H180+H153+H140+H129+H114+H104+H96+H86+H71+H61+H47+H33+H19</f>
        <v>9932500</v>
      </c>
      <c r="I250" s="67">
        <f>I249+I236+I225+I213+I203+I190+I180+I153+I140+I129+I114+I104+I96+I86+I71+I61+I47+I33+I19</f>
        <v>3842500</v>
      </c>
    </row>
    <row r="252" spans="1:9" ht="26.25" customHeight="1" x14ac:dyDescent="0.25">
      <c r="A252" s="68" t="s">
        <v>3</v>
      </c>
      <c r="B252" s="99" t="s">
        <v>130</v>
      </c>
      <c r="C252" s="100"/>
      <c r="D252" s="101"/>
      <c r="E252" s="69"/>
      <c r="F252" s="70" t="s">
        <v>8</v>
      </c>
    </row>
    <row r="253" spans="1:9" ht="26.25" customHeight="1" x14ac:dyDescent="0.25">
      <c r="A253" s="72">
        <v>1</v>
      </c>
      <c r="B253" s="73" t="s">
        <v>131</v>
      </c>
      <c r="C253" s="74"/>
      <c r="D253" s="75"/>
      <c r="E253" s="76"/>
      <c r="F253" s="77">
        <v>150000</v>
      </c>
    </row>
    <row r="254" spans="1:9" ht="26.25" customHeight="1" x14ac:dyDescent="0.25">
      <c r="A254" s="78">
        <v>2</v>
      </c>
      <c r="B254" s="86" t="s">
        <v>132</v>
      </c>
      <c r="C254" s="87"/>
      <c r="D254" s="88"/>
      <c r="E254" s="76"/>
      <c r="F254" s="77">
        <v>250000</v>
      </c>
    </row>
    <row r="255" spans="1:9" ht="26.25" customHeight="1" x14ac:dyDescent="0.25">
      <c r="A255" s="72">
        <v>3</v>
      </c>
      <c r="B255" s="86" t="s">
        <v>133</v>
      </c>
      <c r="C255" s="87"/>
      <c r="D255" s="88"/>
      <c r="E255" s="76"/>
      <c r="F255" s="77">
        <v>100000</v>
      </c>
    </row>
    <row r="256" spans="1:9" ht="26.25" customHeight="1" x14ac:dyDescent="0.25">
      <c r="A256" s="78">
        <v>4</v>
      </c>
      <c r="B256" s="86" t="s">
        <v>134</v>
      </c>
      <c r="C256" s="87"/>
      <c r="D256" s="88"/>
      <c r="E256" s="76"/>
      <c r="F256" s="77">
        <v>275000</v>
      </c>
    </row>
    <row r="257" spans="1:7" ht="26.25" customHeight="1" x14ac:dyDescent="0.25">
      <c r="A257" s="72">
        <v>5</v>
      </c>
      <c r="B257" s="73" t="s">
        <v>135</v>
      </c>
      <c r="C257" s="74"/>
      <c r="D257" s="75"/>
      <c r="E257" s="76"/>
      <c r="F257" s="77">
        <v>100000</v>
      </c>
    </row>
    <row r="258" spans="1:7" ht="26.25" customHeight="1" x14ac:dyDescent="0.25">
      <c r="A258" s="78">
        <v>6</v>
      </c>
      <c r="B258" s="86" t="s">
        <v>136</v>
      </c>
      <c r="C258" s="87"/>
      <c r="D258" s="88"/>
      <c r="E258" s="76"/>
      <c r="F258" s="77">
        <v>150000</v>
      </c>
    </row>
    <row r="259" spans="1:7" ht="26.25" customHeight="1" x14ac:dyDescent="0.25">
      <c r="A259" s="72">
        <v>7</v>
      </c>
      <c r="B259" s="86" t="s">
        <v>137</v>
      </c>
      <c r="C259" s="87"/>
      <c r="D259" s="88"/>
      <c r="E259" s="76"/>
      <c r="F259" s="77">
        <v>150000</v>
      </c>
    </row>
    <row r="260" spans="1:7" ht="26.25" customHeight="1" x14ac:dyDescent="0.25">
      <c r="A260" s="78">
        <v>8</v>
      </c>
      <c r="B260" s="86" t="s">
        <v>138</v>
      </c>
      <c r="C260" s="87"/>
      <c r="D260" s="88"/>
      <c r="E260" s="76"/>
      <c r="F260" s="77">
        <v>900000</v>
      </c>
    </row>
    <row r="261" spans="1:7" ht="26.25" customHeight="1" x14ac:dyDescent="0.25">
      <c r="A261" s="72">
        <v>9</v>
      </c>
      <c r="B261" s="86" t="s">
        <v>139</v>
      </c>
      <c r="C261" s="87"/>
      <c r="D261" s="88"/>
      <c r="E261" s="76"/>
      <c r="F261" s="77">
        <v>50000</v>
      </c>
    </row>
    <row r="262" spans="1:7" ht="26.25" customHeight="1" x14ac:dyDescent="0.25">
      <c r="A262" s="78">
        <v>10</v>
      </c>
      <c r="B262" s="86" t="s">
        <v>140</v>
      </c>
      <c r="C262" s="87"/>
      <c r="D262" s="88"/>
      <c r="E262" s="76"/>
      <c r="F262" s="77">
        <v>107500</v>
      </c>
    </row>
    <row r="263" spans="1:7" ht="26.25" customHeight="1" x14ac:dyDescent="0.25">
      <c r="A263" s="72">
        <v>11</v>
      </c>
      <c r="B263" s="86" t="s">
        <v>141</v>
      </c>
      <c r="C263" s="87"/>
      <c r="D263" s="88"/>
      <c r="E263" s="76"/>
      <c r="F263" s="77">
        <v>1000000</v>
      </c>
    </row>
    <row r="264" spans="1:7" ht="26.25" customHeight="1" x14ac:dyDescent="0.25">
      <c r="A264" s="89" t="s">
        <v>142</v>
      </c>
      <c r="B264" s="90"/>
      <c r="C264" s="90"/>
      <c r="D264" s="91"/>
      <c r="E264" s="79"/>
      <c r="F264" s="80">
        <f>SUM(F253:F263)</f>
        <v>3232500</v>
      </c>
    </row>
    <row r="265" spans="1:7" ht="26.25" customHeight="1" x14ac:dyDescent="0.25">
      <c r="A265" s="92" t="s">
        <v>143</v>
      </c>
      <c r="B265" s="92"/>
      <c r="C265" s="92"/>
      <c r="D265" s="92"/>
      <c r="E265" s="92"/>
      <c r="F265" s="81">
        <f>F264+G250</f>
        <v>13165000</v>
      </c>
      <c r="G265" s="82"/>
    </row>
  </sheetData>
  <mergeCells count="71">
    <mergeCell ref="A50:G50"/>
    <mergeCell ref="A1:G1"/>
    <mergeCell ref="A2:G2"/>
    <mergeCell ref="A3:G3"/>
    <mergeCell ref="A19:B19"/>
    <mergeCell ref="D19:F19"/>
    <mergeCell ref="A22:G22"/>
    <mergeCell ref="A33:B33"/>
    <mergeCell ref="D33:F33"/>
    <mergeCell ref="A36:G36"/>
    <mergeCell ref="A47:B47"/>
    <mergeCell ref="D47:F47"/>
    <mergeCell ref="A97:G97"/>
    <mergeCell ref="A61:B61"/>
    <mergeCell ref="D61:F61"/>
    <mergeCell ref="A63:G63"/>
    <mergeCell ref="A71:B71"/>
    <mergeCell ref="D71:F71"/>
    <mergeCell ref="A75:G75"/>
    <mergeCell ref="A86:B86"/>
    <mergeCell ref="D86:F86"/>
    <mergeCell ref="A88:G88"/>
    <mergeCell ref="A96:B96"/>
    <mergeCell ref="D96:F96"/>
    <mergeCell ref="A143:G143"/>
    <mergeCell ref="A104:B104"/>
    <mergeCell ref="D104:F104"/>
    <mergeCell ref="A105:G105"/>
    <mergeCell ref="A114:B114"/>
    <mergeCell ref="D114:F114"/>
    <mergeCell ref="A117:G117"/>
    <mergeCell ref="A129:B129"/>
    <mergeCell ref="D129:F129"/>
    <mergeCell ref="A131:G131"/>
    <mergeCell ref="A140:B140"/>
    <mergeCell ref="D140:F140"/>
    <mergeCell ref="A205:G205"/>
    <mergeCell ref="A153:B153"/>
    <mergeCell ref="D153:F153"/>
    <mergeCell ref="A156:G156"/>
    <mergeCell ref="A180:B180"/>
    <mergeCell ref="D180:F180"/>
    <mergeCell ref="A182:G182"/>
    <mergeCell ref="A190:B190"/>
    <mergeCell ref="D190:F190"/>
    <mergeCell ref="A193:G193"/>
    <mergeCell ref="A203:B203"/>
    <mergeCell ref="D203:F203"/>
    <mergeCell ref="B254:D254"/>
    <mergeCell ref="A213:B213"/>
    <mergeCell ref="A215:G215"/>
    <mergeCell ref="A225:B225"/>
    <mergeCell ref="D225:F225"/>
    <mergeCell ref="A229:G229"/>
    <mergeCell ref="A236:B236"/>
    <mergeCell ref="D236:F236"/>
    <mergeCell ref="A238:G238"/>
    <mergeCell ref="A249:B249"/>
    <mergeCell ref="D249:F249"/>
    <mergeCell ref="A250:F250"/>
    <mergeCell ref="B252:D252"/>
    <mergeCell ref="B255:D255"/>
    <mergeCell ref="B256:D256"/>
    <mergeCell ref="B258:D258"/>
    <mergeCell ref="B259:D259"/>
    <mergeCell ref="B260:D260"/>
    <mergeCell ref="B261:D261"/>
    <mergeCell ref="B262:D262"/>
    <mergeCell ref="B263:D263"/>
    <mergeCell ref="A264:D264"/>
    <mergeCell ref="A265:E265"/>
  </mergeCells>
  <pageMargins left="0.91" right="0.32" top="0.47" bottom="0.4" header="0.31496062992125984" footer="0.31496062992125984"/>
  <pageSetup paperSize="9" scale="66" fitToHeight="8" orientation="portrait" r:id="rId1"/>
  <headerFooter alignWithMargins="0"/>
  <rowBreaks count="6" manualBreakCount="6">
    <brk id="34" max="8" man="1"/>
    <brk id="72" max="8" man="1"/>
    <brk id="115" max="8" man="1"/>
    <brk id="154" max="8" man="1"/>
    <brk id="191" max="8" man="1"/>
    <brk id="2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2017 FALİYET VE BÜTÇE </vt:lpstr>
      <vt:lpstr>'2017 FALİYET VE BÜTÇE '!Yazdırma_Alanı</vt:lpstr>
    </vt:vector>
  </TitlesOfParts>
  <Company>HSDBB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DOGBARBAS</dc:creator>
  <cp:lastModifiedBy>SEBIHA</cp:lastModifiedBy>
  <dcterms:created xsi:type="dcterms:W3CDTF">2016-11-15T14:02:19Z</dcterms:created>
  <dcterms:modified xsi:type="dcterms:W3CDTF">2016-11-17T08:56:21Z</dcterms:modified>
</cp:coreProperties>
</file>